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1640" activeTab="0"/>
  </bookViews>
  <sheets>
    <sheet name="ImpactCUonMarketableYield " sheetId="1" r:id="rId1"/>
    <sheet name="ImpactCUonYield" sheetId="2" r:id="rId2"/>
    <sheet name="CU50" sheetId="3" r:id="rId3"/>
    <sheet name="CU60" sheetId="4" r:id="rId4"/>
    <sheet name="CU70" sheetId="5" r:id="rId5"/>
    <sheet name="CU80" sheetId="6" r:id="rId6"/>
    <sheet name="CU90" sheetId="7" r:id="rId7"/>
    <sheet name="AreaUnderNormalCurve" sheetId="8" r:id="rId8"/>
  </sheets>
  <definedNames/>
  <calcPr fullCalcOnLoad="1"/>
</workbook>
</file>

<file path=xl/sharedStrings.xml><?xml version="1.0" encoding="utf-8"?>
<sst xmlns="http://schemas.openxmlformats.org/spreadsheetml/2006/main" count="108" uniqueCount="17">
  <si>
    <t>As measured</t>
  </si>
  <si>
    <t>ETo for Season (ML/ha) =</t>
  </si>
  <si>
    <t>Averages</t>
  </si>
  <si>
    <t>Catch Can data (ML/ha)</t>
  </si>
  <si>
    <t>Catch Can data (%ETo)</t>
  </si>
  <si>
    <t>average z</t>
  </si>
  <si>
    <t>area</t>
  </si>
  <si>
    <t>Areas under a normal curve</t>
  </si>
  <si>
    <t>Target</t>
  </si>
  <si>
    <t>Mean</t>
  </si>
  <si>
    <t>STDEV</t>
  </si>
  <si>
    <t>Predicted head wt yields (t/ha) for each zone based on water application</t>
  </si>
  <si>
    <t xml:space="preserve">Contribuiton of predicted head wt yields (t/ha) for each zone to the total yield </t>
  </si>
  <si>
    <t>Total yield (t/ha)</t>
  </si>
  <si>
    <t xml:space="preserve">For Application System with % CU of </t>
  </si>
  <si>
    <t>Predicted marketable head wt yields (t/ha) for each zone based on water application</t>
  </si>
  <si>
    <t xml:space="preserve">Contribuiton of predicted marketable head wt yields (t/ha) for each zone to the total yield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</si>
</sst>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4"/>
      <name val="Arial"/>
      <family val="2"/>
    </font>
    <font>
      <sz val="24"/>
      <color indexed="8"/>
      <name val="Arial"/>
      <family val="2"/>
    </font>
    <font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"/>
          <c:w val="0.9415"/>
          <c:h val="0.93325"/>
        </c:manualLayout>
      </c:layout>
      <c:scatterChart>
        <c:scatterStyle val="smoothMarker"/>
        <c:varyColors val="0"/>
        <c:ser>
          <c:idx val="0"/>
          <c:order val="0"/>
          <c:tx>
            <c:v>CU = 90%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'CU90'!$B$4:$X$4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'CU90'!$B$112:$X$112</c:f>
              <c:numCache>
                <c:ptCount val="23"/>
                <c:pt idx="0">
                  <c:v>0.001666870333472339</c:v>
                </c:pt>
                <c:pt idx="1">
                  <c:v>9.437246243693503</c:v>
                </c:pt>
                <c:pt idx="2">
                  <c:v>13.854253125461225</c:v>
                </c:pt>
                <c:pt idx="3">
                  <c:v>15.727401184468492</c:v>
                </c:pt>
                <c:pt idx="4">
                  <c:v>17.376645771458143</c:v>
                </c:pt>
                <c:pt idx="5">
                  <c:v>18.80198688643018</c:v>
                </c:pt>
                <c:pt idx="6">
                  <c:v>20.003424529384592</c:v>
                </c:pt>
                <c:pt idx="7">
                  <c:v>20.980958700321395</c:v>
                </c:pt>
                <c:pt idx="8">
                  <c:v>21.73458939924058</c:v>
                </c:pt>
                <c:pt idx="9">
                  <c:v>22.264316626142147</c:v>
                </c:pt>
                <c:pt idx="10">
                  <c:v>22.5701403810261</c:v>
                </c:pt>
                <c:pt idx="11">
                  <c:v>22.652060663892428</c:v>
                </c:pt>
                <c:pt idx="12">
                  <c:v>22.510077474741152</c:v>
                </c:pt>
                <c:pt idx="13">
                  <c:v>22.144190813572248</c:v>
                </c:pt>
                <c:pt idx="14">
                  <c:v>21.554400680385733</c:v>
                </c:pt>
                <c:pt idx="15">
                  <c:v>20.7407070751816</c:v>
                </c:pt>
                <c:pt idx="16">
                  <c:v>19.70310999795985</c:v>
                </c:pt>
                <c:pt idx="17">
                  <c:v>18.450273199833028</c:v>
                </c:pt>
                <c:pt idx="18">
                  <c:v>16.99475148383189</c:v>
                </c:pt>
                <c:pt idx="19">
                  <c:v>15.382133432225638</c:v>
                </c:pt>
                <c:pt idx="20">
                  <c:v>13.672334784497869</c:v>
                </c:pt>
                <c:pt idx="21">
                  <c:v>10.14662934169979</c:v>
                </c:pt>
                <c:pt idx="22">
                  <c:v>5.537189541600082</c:v>
                </c:pt>
              </c:numCache>
            </c:numRef>
          </c:yVal>
          <c:smooth val="1"/>
        </c:ser>
        <c:ser>
          <c:idx val="1"/>
          <c:order val="1"/>
          <c:tx>
            <c:v>CU = 80%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'CU80'!$B$4:$X$4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'CU80'!$B$112:$X$112</c:f>
              <c:numCache>
                <c:ptCount val="23"/>
                <c:pt idx="0">
                  <c:v>0.16854146242019413</c:v>
                </c:pt>
                <c:pt idx="1">
                  <c:v>9.259084654569415</c:v>
                </c:pt>
                <c:pt idx="2">
                  <c:v>13.238604605294759</c:v>
                </c:pt>
                <c:pt idx="3">
                  <c:v>14.951933108786367</c:v>
                </c:pt>
                <c:pt idx="4">
                  <c:v>16.43183957941393</c:v>
                </c:pt>
                <c:pt idx="5">
                  <c:v>17.67832401717745</c:v>
                </c:pt>
                <c:pt idx="6">
                  <c:v>18.710304783571363</c:v>
                </c:pt>
                <c:pt idx="7">
                  <c:v>19.512205369347146</c:v>
                </c:pt>
                <c:pt idx="8">
                  <c:v>20.079990327099708</c:v>
                </c:pt>
                <c:pt idx="9">
                  <c:v>20.413659656829036</c:v>
                </c:pt>
                <c:pt idx="10">
                  <c:v>20.513213358535147</c:v>
                </c:pt>
                <c:pt idx="11">
                  <c:v>20.378651432218025</c:v>
                </c:pt>
                <c:pt idx="12">
                  <c:v>20.036534518736378</c:v>
                </c:pt>
                <c:pt idx="13">
                  <c:v>19.48022289855698</c:v>
                </c:pt>
                <c:pt idx="14">
                  <c:v>18.770600303967623</c:v>
                </c:pt>
                <c:pt idx="15">
                  <c:v>17.867274242011145</c:v>
                </c:pt>
                <c:pt idx="16">
                  <c:v>16.930492229948</c:v>
                </c:pt>
                <c:pt idx="17">
                  <c:v>15.791674522673809</c:v>
                </c:pt>
                <c:pt idx="18">
                  <c:v>14.75869244033343</c:v>
                </c:pt>
                <c:pt idx="19">
                  <c:v>13.648498654470957</c:v>
                </c:pt>
                <c:pt idx="20">
                  <c:v>12.371266016282178</c:v>
                </c:pt>
                <c:pt idx="21">
                  <c:v>10.48575401098829</c:v>
                </c:pt>
                <c:pt idx="22">
                  <c:v>7.770330210824999</c:v>
                </c:pt>
              </c:numCache>
            </c:numRef>
          </c:yVal>
          <c:smooth val="1"/>
        </c:ser>
        <c:ser>
          <c:idx val="2"/>
          <c:order val="2"/>
          <c:tx>
            <c:v>CU = 70%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'CU70'!$B$4:$X$4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'CU70'!$B$112:$X$112</c:f>
              <c:numCache>
                <c:ptCount val="23"/>
                <c:pt idx="0">
                  <c:v>0.6108023847792727</c:v>
                </c:pt>
                <c:pt idx="1">
                  <c:v>9.42414402590572</c:v>
                </c:pt>
                <c:pt idx="2">
                  <c:v>12.76988834353988</c:v>
                </c:pt>
                <c:pt idx="3">
                  <c:v>14.156274001236985</c:v>
                </c:pt>
                <c:pt idx="4">
                  <c:v>15.368898209637372</c:v>
                </c:pt>
                <c:pt idx="5">
                  <c:v>16.331336311531913</c:v>
                </c:pt>
                <c:pt idx="6">
                  <c:v>17.043588306920608</c:v>
                </c:pt>
                <c:pt idx="7">
                  <c:v>17.505654195803455</c:v>
                </c:pt>
                <c:pt idx="8">
                  <c:v>17.73123247495269</c:v>
                </c:pt>
                <c:pt idx="9">
                  <c:v>17.729128769224108</c:v>
                </c:pt>
                <c:pt idx="10">
                  <c:v>17.576676836173295</c:v>
                </c:pt>
                <c:pt idx="11">
                  <c:v>17.242525094207238</c:v>
                </c:pt>
                <c:pt idx="12">
                  <c:v>16.77698910999899</c:v>
                </c:pt>
                <c:pt idx="13">
                  <c:v>16.234369541973734</c:v>
                </c:pt>
                <c:pt idx="14">
                  <c:v>15.484122868784226</c:v>
                </c:pt>
                <c:pt idx="15">
                  <c:v>14.82659873756736</c:v>
                </c:pt>
                <c:pt idx="16">
                  <c:v>14.147028715655228</c:v>
                </c:pt>
                <c:pt idx="17">
                  <c:v>13.303674796865028</c:v>
                </c:pt>
                <c:pt idx="18">
                  <c:v>12.359161773607768</c:v>
                </c:pt>
                <c:pt idx="19">
                  <c:v>11.840007529201236</c:v>
                </c:pt>
                <c:pt idx="20">
                  <c:v>11.211521724654318</c:v>
                </c:pt>
                <c:pt idx="21">
                  <c:v>9.626555435139391</c:v>
                </c:pt>
                <c:pt idx="22">
                  <c:v>8.120933195263977</c:v>
                </c:pt>
              </c:numCache>
            </c:numRef>
          </c:yVal>
          <c:smooth val="1"/>
        </c:ser>
        <c:ser>
          <c:idx val="3"/>
          <c:order val="3"/>
          <c:tx>
            <c:v>CU = 60%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'CU60'!$B$4:$X$4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'CU60'!$B$112:$X$112</c:f>
              <c:numCache>
                <c:ptCount val="23"/>
                <c:pt idx="0">
                  <c:v>1.1591185323895565</c:v>
                </c:pt>
                <c:pt idx="1">
                  <c:v>9.641308880523116</c:v>
                </c:pt>
                <c:pt idx="2">
                  <c:v>12.475773811333738</c:v>
                </c:pt>
                <c:pt idx="3">
                  <c:v>13.576636382634918</c:v>
                </c:pt>
                <c:pt idx="4">
                  <c:v>14.405203075016622</c:v>
                </c:pt>
                <c:pt idx="5">
                  <c:v>14.961473888478844</c:v>
                </c:pt>
                <c:pt idx="6">
                  <c:v>15.284428164427386</c:v>
                </c:pt>
                <c:pt idx="7">
                  <c:v>15.364565966860784</c:v>
                </c:pt>
                <c:pt idx="8">
                  <c:v>15.31196313166582</c:v>
                </c:pt>
                <c:pt idx="9">
                  <c:v>15.087071982353196</c:v>
                </c:pt>
                <c:pt idx="10">
                  <c:v>14.877736701250162</c:v>
                </c:pt>
                <c:pt idx="11">
                  <c:v>14.464276646553193</c:v>
                </c:pt>
                <c:pt idx="12">
                  <c:v>13.838255204253374</c:v>
                </c:pt>
                <c:pt idx="13">
                  <c:v>13.497016661189665</c:v>
                </c:pt>
                <c:pt idx="14">
                  <c:v>12.99132775942376</c:v>
                </c:pt>
                <c:pt idx="15">
                  <c:v>12.321188498955662</c:v>
                </c:pt>
                <c:pt idx="16">
                  <c:v>11.490855451535301</c:v>
                </c:pt>
                <c:pt idx="17">
                  <c:v>11.188024349587149</c:v>
                </c:pt>
                <c:pt idx="18">
                  <c:v>10.783472115723935</c:v>
                </c:pt>
                <c:pt idx="19">
                  <c:v>10.277198749945653</c:v>
                </c:pt>
                <c:pt idx="20">
                  <c:v>9.669204252252321</c:v>
                </c:pt>
                <c:pt idx="21">
                  <c:v>8.300090560098642</c:v>
                </c:pt>
                <c:pt idx="22">
                  <c:v>7.614256602375461</c:v>
                </c:pt>
              </c:numCache>
            </c:numRef>
          </c:yVal>
          <c:smooth val="1"/>
        </c:ser>
        <c:ser>
          <c:idx val="4"/>
          <c:order val="4"/>
          <c:tx>
            <c:v>CU = 50%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'CU50'!$B$4:$X$4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'CU50'!$B$112:$X$112</c:f>
              <c:numCache>
                <c:ptCount val="23"/>
                <c:pt idx="0">
                  <c:v>1.7663047397739517</c:v>
                </c:pt>
                <c:pt idx="1">
                  <c:v>9.949169452014926</c:v>
                </c:pt>
                <c:pt idx="2">
                  <c:v>12.010722791610531</c:v>
                </c:pt>
                <c:pt idx="3">
                  <c:v>12.730167050776663</c:v>
                </c:pt>
                <c:pt idx="4">
                  <c:v>13.310408264113832</c:v>
                </c:pt>
                <c:pt idx="5">
                  <c:v>13.620685282786164</c:v>
                </c:pt>
                <c:pt idx="6">
                  <c:v>13.756291230546964</c:v>
                </c:pt>
                <c:pt idx="7">
                  <c:v>13.616892901087983</c:v>
                </c:pt>
                <c:pt idx="8">
                  <c:v>13.501474996009458</c:v>
                </c:pt>
                <c:pt idx="9">
                  <c:v>13.171617998998205</c:v>
                </c:pt>
                <c:pt idx="10">
                  <c:v>12.609601127471088</c:v>
                </c:pt>
                <c:pt idx="11">
                  <c:v>12.341465494968105</c:v>
                </c:pt>
                <c:pt idx="12">
                  <c:v>11.935594900175591</c:v>
                </c:pt>
                <c:pt idx="13">
                  <c:v>11.362087661289532</c:v>
                </c:pt>
                <c:pt idx="14">
                  <c:v>10.62094377830992</c:v>
                </c:pt>
                <c:pt idx="15">
                  <c:v>10.20260347025441</c:v>
                </c:pt>
                <c:pt idx="16">
                  <c:v>9.919661638463715</c:v>
                </c:pt>
                <c:pt idx="17">
                  <c:v>9.54067463231912</c:v>
                </c:pt>
                <c:pt idx="18">
                  <c:v>9.065642451820608</c:v>
                </c:pt>
                <c:pt idx="19">
                  <c:v>8.49456509696818</c:v>
                </c:pt>
                <c:pt idx="20">
                  <c:v>7.827442567761851</c:v>
                </c:pt>
                <c:pt idx="21">
                  <c:v>7.1008762927923215</c:v>
                </c:pt>
                <c:pt idx="22">
                  <c:v>6.709405962685716</c:v>
                </c:pt>
              </c:numCache>
            </c:numRef>
          </c:yVal>
          <c:smooth val="1"/>
        </c:ser>
        <c:axId val="62124822"/>
        <c:axId val="22252487"/>
      </c:scatterChart>
      <c:valAx>
        <c:axId val="6212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Water applied (ML/ha)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2487"/>
        <c:crosses val="autoZero"/>
        <c:crossBetween val="midCat"/>
        <c:dispUnits/>
      </c:valAx>
      <c:valAx>
        <c:axId val="2225248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solidFill>
                      <a:srgbClr val="000000"/>
                    </a:solidFill>
                  </a:rPr>
                  <a:t>Marketable yield (t/ha)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2482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75"/>
          <c:y val="0.07975"/>
          <c:w val="0.18675"/>
          <c:h val="0.233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"/>
          <c:w val="0.9415"/>
          <c:h val="0.93325"/>
        </c:manualLayout>
      </c:layout>
      <c:scatterChart>
        <c:scatterStyle val="smoothMarker"/>
        <c:varyColors val="0"/>
        <c:ser>
          <c:idx val="0"/>
          <c:order val="0"/>
          <c:tx>
            <c:v>CU = 90%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'CU90'!$B$4:$X$4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'CU90'!$B$74:$X$74</c:f>
              <c:numCache>
                <c:ptCount val="23"/>
                <c:pt idx="0">
                  <c:v>15.124612225116051</c:v>
                </c:pt>
                <c:pt idx="1">
                  <c:v>20.94202379007798</c:v>
                </c:pt>
                <c:pt idx="2">
                  <c:v>22.72042490961958</c:v>
                </c:pt>
                <c:pt idx="3">
                  <c:v>23.49207614658114</c:v>
                </c:pt>
                <c:pt idx="4">
                  <c:v>24.185361168336534</c:v>
                </c:pt>
                <c:pt idx="5">
                  <c:v>24.800279974885758</c:v>
                </c:pt>
                <c:pt idx="6">
                  <c:v>25.336832566228818</c:v>
                </c:pt>
                <c:pt idx="7">
                  <c:v>25.795018942365708</c:v>
                </c:pt>
                <c:pt idx="8">
                  <c:v>26.174839103296442</c:v>
                </c:pt>
                <c:pt idx="9">
                  <c:v>26.476293049021002</c:v>
                </c:pt>
                <c:pt idx="10">
                  <c:v>26.699380779539396</c:v>
                </c:pt>
                <c:pt idx="11">
                  <c:v>26.844102294851623</c:v>
                </c:pt>
                <c:pt idx="12">
                  <c:v>26.9104575949577</c:v>
                </c:pt>
                <c:pt idx="13">
                  <c:v>26.898446679857592</c:v>
                </c:pt>
                <c:pt idx="14">
                  <c:v>26.808069549551327</c:v>
                </c:pt>
                <c:pt idx="15">
                  <c:v>26.639326204038895</c:v>
                </c:pt>
                <c:pt idx="16">
                  <c:v>26.39221664332029</c:v>
                </c:pt>
                <c:pt idx="17">
                  <c:v>26.06674086739552</c:v>
                </c:pt>
                <c:pt idx="18">
                  <c:v>25.6628988762646</c:v>
                </c:pt>
                <c:pt idx="19">
                  <c:v>25.180690669927504</c:v>
                </c:pt>
                <c:pt idx="20">
                  <c:v>24.62011624838424</c:v>
                </c:pt>
                <c:pt idx="21">
                  <c:v>23.263868759679216</c:v>
                </c:pt>
                <c:pt idx="22">
                  <c:v>20.641750912575443</c:v>
                </c:pt>
              </c:numCache>
            </c:numRef>
          </c:yVal>
          <c:smooth val="1"/>
        </c:ser>
        <c:ser>
          <c:idx val="1"/>
          <c:order val="1"/>
          <c:tx>
            <c:v>CU = 80%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'CU80'!$B$4:$X$4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'CU80'!$B$74:$X$74</c:f>
              <c:numCache>
                <c:ptCount val="23"/>
                <c:pt idx="0">
                  <c:v>15.079476384526206</c:v>
                </c:pt>
                <c:pt idx="1">
                  <c:v>20.761480427718574</c:v>
                </c:pt>
                <c:pt idx="2">
                  <c:v>22.46044246782205</c:v>
                </c:pt>
                <c:pt idx="3">
                  <c:v>23.18695786419376</c:v>
                </c:pt>
                <c:pt idx="4">
                  <c:v>23.83149617811211</c:v>
                </c:pt>
                <c:pt idx="5">
                  <c:v>24.394057409577112</c:v>
                </c:pt>
                <c:pt idx="6">
                  <c:v>24.87464155858876</c:v>
                </c:pt>
                <c:pt idx="7">
                  <c:v>25.273248625147048</c:v>
                </c:pt>
                <c:pt idx="8">
                  <c:v>25.589878609251986</c:v>
                </c:pt>
                <c:pt idx="9">
                  <c:v>25.82453151090357</c:v>
                </c:pt>
                <c:pt idx="10">
                  <c:v>25.9772073301018</c:v>
                </c:pt>
                <c:pt idx="11">
                  <c:v>26.047906066846675</c:v>
                </c:pt>
                <c:pt idx="12">
                  <c:v>26.036627721138203</c:v>
                </c:pt>
                <c:pt idx="13">
                  <c:v>25.943372292976367</c:v>
                </c:pt>
                <c:pt idx="14">
                  <c:v>25.76813978236118</c:v>
                </c:pt>
                <c:pt idx="15">
                  <c:v>25.510930189292647</c:v>
                </c:pt>
                <c:pt idx="16">
                  <c:v>25.171743513770757</c:v>
                </c:pt>
                <c:pt idx="17">
                  <c:v>24.750579755795506</c:v>
                </c:pt>
                <c:pt idx="18">
                  <c:v>24.247438915366914</c:v>
                </c:pt>
                <c:pt idx="19">
                  <c:v>23.662320992484954</c:v>
                </c:pt>
                <c:pt idx="20">
                  <c:v>23.00990112099891</c:v>
                </c:pt>
                <c:pt idx="21">
                  <c:v>21.494891225229228</c:v>
                </c:pt>
                <c:pt idx="22">
                  <c:v>18.853993808116368</c:v>
                </c:pt>
              </c:numCache>
            </c:numRef>
          </c:yVal>
          <c:smooth val="1"/>
        </c:ser>
        <c:ser>
          <c:idx val="2"/>
          <c:order val="2"/>
          <c:tx>
            <c:v>CU = 70%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'CU70'!$B$4:$X$4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'CU70'!$B$74:$X$74</c:f>
              <c:numCache>
                <c:ptCount val="23"/>
                <c:pt idx="0">
                  <c:v>15.004249983543122</c:v>
                </c:pt>
                <c:pt idx="1">
                  <c:v>20.460574823786253</c:v>
                </c:pt>
                <c:pt idx="2">
                  <c:v>22.0271383981595</c:v>
                </c:pt>
                <c:pt idx="3">
                  <c:v>22.67842739354812</c:v>
                </c:pt>
                <c:pt idx="4">
                  <c:v>23.24172119440475</c:v>
                </c:pt>
                <c:pt idx="5">
                  <c:v>23.717019800729368</c:v>
                </c:pt>
                <c:pt idx="6">
                  <c:v>24.10432321252199</c:v>
                </c:pt>
                <c:pt idx="7">
                  <c:v>24.403631429782614</c:v>
                </c:pt>
                <c:pt idx="8">
                  <c:v>24.61494445251123</c:v>
                </c:pt>
                <c:pt idx="9">
                  <c:v>24.738262280707854</c:v>
                </c:pt>
                <c:pt idx="10">
                  <c:v>24.773584914372474</c:v>
                </c:pt>
                <c:pt idx="11">
                  <c:v>24.720912353505092</c:v>
                </c:pt>
                <c:pt idx="12">
                  <c:v>24.580244598105715</c:v>
                </c:pt>
                <c:pt idx="13">
                  <c:v>24.351581648174335</c:v>
                </c:pt>
                <c:pt idx="14">
                  <c:v>24.03492350371096</c:v>
                </c:pt>
                <c:pt idx="15">
                  <c:v>23.646745182255174</c:v>
                </c:pt>
                <c:pt idx="16">
                  <c:v>23.176584499615746</c:v>
                </c:pt>
                <c:pt idx="17">
                  <c:v>22.63991726135079</c:v>
                </c:pt>
                <c:pt idx="18">
                  <c:v>22.063032745362563</c:v>
                </c:pt>
                <c:pt idx="19">
                  <c:v>21.404070419868976</c:v>
                </c:pt>
                <c:pt idx="20">
                  <c:v>20.706890358370238</c:v>
                </c:pt>
                <c:pt idx="21">
                  <c:v>19.303242216276303</c:v>
                </c:pt>
                <c:pt idx="22">
                  <c:v>17.082712967149284</c:v>
                </c:pt>
              </c:numCache>
            </c:numRef>
          </c:yVal>
          <c:smooth val="1"/>
        </c:ser>
        <c:ser>
          <c:idx val="3"/>
          <c:order val="3"/>
          <c:tx>
            <c:v>CU = 60%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'CU60'!$B$4:$X$4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'CU60'!$B$74:$X$74</c:f>
              <c:numCache>
                <c:ptCount val="23"/>
                <c:pt idx="0">
                  <c:v>14.898933022166805</c:v>
                </c:pt>
                <c:pt idx="1">
                  <c:v>20.039306978280987</c:v>
                </c:pt>
                <c:pt idx="2">
                  <c:v>21.427393533577263</c:v>
                </c:pt>
                <c:pt idx="3">
                  <c:v>21.977300146374148</c:v>
                </c:pt>
                <c:pt idx="4">
                  <c:v>22.430840500452902</c:v>
                </c:pt>
                <c:pt idx="5">
                  <c:v>22.78801459581352</c:v>
                </c:pt>
                <c:pt idx="6">
                  <c:v>23.04882243245601</c:v>
                </c:pt>
                <c:pt idx="7">
                  <c:v>23.213264010380357</c:v>
                </c:pt>
                <c:pt idx="8">
                  <c:v>23.28133932958656</c:v>
                </c:pt>
                <c:pt idx="9">
                  <c:v>23.25304839007464</c:v>
                </c:pt>
                <c:pt idx="10">
                  <c:v>23.128391191844578</c:v>
                </c:pt>
                <c:pt idx="11">
                  <c:v>22.9144075754015</c:v>
                </c:pt>
                <c:pt idx="12">
                  <c:v>22.622661283714326</c:v>
                </c:pt>
                <c:pt idx="13">
                  <c:v>22.23669320423134</c:v>
                </c:pt>
                <c:pt idx="14">
                  <c:v>21.81998221157412</c:v>
                </c:pt>
                <c:pt idx="15">
                  <c:v>21.325524328315247</c:v>
                </c:pt>
                <c:pt idx="16">
                  <c:v>20.742624166757082</c:v>
                </c:pt>
                <c:pt idx="17">
                  <c:v>20.204075811628076</c:v>
                </c:pt>
                <c:pt idx="18">
                  <c:v>19.629557135921686</c:v>
                </c:pt>
                <c:pt idx="19">
                  <c:v>18.97861865689334</c:v>
                </c:pt>
                <c:pt idx="20">
                  <c:v>18.251260374543037</c:v>
                </c:pt>
                <c:pt idx="21">
                  <c:v>17.129465817426613</c:v>
                </c:pt>
                <c:pt idx="22">
                  <c:v>15.14542091885322</c:v>
                </c:pt>
              </c:numCache>
            </c:numRef>
          </c:yVal>
          <c:smooth val="1"/>
        </c:ser>
        <c:ser>
          <c:idx val="4"/>
          <c:order val="4"/>
          <c:tx>
            <c:v>CU = 50%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'CU50'!$B$4:$X$4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'CU50'!$B$74:$X$74</c:f>
              <c:numCache>
                <c:ptCount val="23"/>
                <c:pt idx="0">
                  <c:v>14.76352550039726</c:v>
                </c:pt>
                <c:pt idx="1">
                  <c:v>19.541567041277478</c:v>
                </c:pt>
                <c:pt idx="2">
                  <c:v>20.729715565095383</c:v>
                </c:pt>
                <c:pt idx="3">
                  <c:v>21.163528896449638</c:v>
                </c:pt>
                <c:pt idx="4">
                  <c:v>21.49050160743409</c:v>
                </c:pt>
                <c:pt idx="5">
                  <c:v>21.710633698048742</c:v>
                </c:pt>
                <c:pt idx="6">
                  <c:v>21.823925168293606</c:v>
                </c:pt>
                <c:pt idx="7">
                  <c:v>21.830376018168657</c:v>
                </c:pt>
                <c:pt idx="8">
                  <c:v>21.72998624767392</c:v>
                </c:pt>
                <c:pt idx="9">
                  <c:v>21.548903092893053</c:v>
                </c:pt>
                <c:pt idx="10">
                  <c:v>21.26621733076787</c:v>
                </c:pt>
                <c:pt idx="11">
                  <c:v>20.926370077541844</c:v>
                </c:pt>
                <c:pt idx="12">
                  <c:v>20.52518451053759</c:v>
                </c:pt>
                <c:pt idx="13">
                  <c:v>20.027381896500295</c:v>
                </c:pt>
                <c:pt idx="14">
                  <c:v>19.53080701532686</c:v>
                </c:pt>
                <c:pt idx="15">
                  <c:v>19.044828664882207</c:v>
                </c:pt>
                <c:pt idx="16">
                  <c:v>18.47722880835089</c:v>
                </c:pt>
                <c:pt idx="17">
                  <c:v>17.828007445732904</c:v>
                </c:pt>
                <c:pt idx="18">
                  <c:v>17.225659420081065</c:v>
                </c:pt>
                <c:pt idx="19">
                  <c:v>16.76939343264914</c:v>
                </c:pt>
                <c:pt idx="20">
                  <c:v>16.254089069778363</c:v>
                </c:pt>
                <c:pt idx="21">
                  <c:v>15.046365217720238</c:v>
                </c:pt>
                <c:pt idx="22">
                  <c:v>13.494455715132077</c:v>
                </c:pt>
              </c:numCache>
            </c:numRef>
          </c:yVal>
          <c:smooth val="1"/>
        </c:ser>
        <c:axId val="66054656"/>
        <c:axId val="57620993"/>
      </c:scatterChart>
      <c:valAx>
        <c:axId val="6605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Water applied (ML/ha)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20993"/>
        <c:crosses val="autoZero"/>
        <c:crossBetween val="midCat"/>
        <c:dispUnits/>
      </c:valAx>
      <c:valAx>
        <c:axId val="5762099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solidFill>
                      <a:srgbClr val="000000"/>
                    </a:solidFill>
                  </a:rPr>
                  <a:t>Total yield (t/ha)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46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122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581650"/>
    <xdr:graphicFrame>
      <xdr:nvGraphicFramePr>
        <xdr:cNvPr id="1" name="Chart 1"/>
        <xdr:cNvGraphicFramePr/>
      </xdr:nvGraphicFramePr>
      <xdr:xfrm>
        <a:off x="0" y="0"/>
        <a:ext cx="92868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581650"/>
    <xdr:graphicFrame>
      <xdr:nvGraphicFramePr>
        <xdr:cNvPr id="1" name="Shape 1025"/>
        <xdr:cNvGraphicFramePr/>
      </xdr:nvGraphicFramePr>
      <xdr:xfrm>
        <a:off x="0" y="0"/>
        <a:ext cx="92868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selection activeCell="N5" sqref="N5"/>
    </sheetView>
  </sheetViews>
  <sheetFormatPr defaultColWidth="9.140625" defaultRowHeight="15"/>
  <cols>
    <col min="2" max="2" width="10.28125" style="0" customWidth="1"/>
    <col min="3" max="3" width="11.28125" style="0" customWidth="1"/>
    <col min="5" max="5" width="10.421875" style="0" customWidth="1"/>
    <col min="6" max="6" width="11.00390625" style="0" customWidth="1"/>
    <col min="7" max="7" width="10.8515625" style="0" customWidth="1"/>
    <col min="8" max="8" width="11.140625" style="0" customWidth="1"/>
    <col min="9" max="9" width="10.7109375" style="0" customWidth="1"/>
    <col min="10" max="10" width="12.57421875" style="0" customWidth="1"/>
    <col min="11" max="11" width="12.7109375" style="0" customWidth="1"/>
    <col min="12" max="12" width="14.421875" style="0" customWidth="1"/>
    <col min="13" max="13" width="11.57421875" style="0" customWidth="1"/>
    <col min="14" max="14" width="10.00390625" style="0" customWidth="1"/>
    <col min="15" max="15" width="11.28125" style="0" customWidth="1"/>
    <col min="16" max="16" width="11.140625" style="0" customWidth="1"/>
    <col min="17" max="17" width="11.8515625" style="0" customWidth="1"/>
    <col min="18" max="18" width="12.00390625" style="0" customWidth="1"/>
    <col min="19" max="19" width="13.00390625" style="0" customWidth="1"/>
    <col min="20" max="20" width="12.28125" style="0" customWidth="1"/>
    <col min="21" max="21" width="12.00390625" style="0" customWidth="1"/>
    <col min="22" max="22" width="10.28125" style="0" customWidth="1"/>
    <col min="23" max="23" width="12.00390625" style="0" customWidth="1"/>
    <col min="24" max="24" width="11.8515625" style="0" customWidth="1"/>
  </cols>
  <sheetData>
    <row r="1" spans="1:23" ht="18">
      <c r="A1" s="1"/>
      <c r="B1" s="1"/>
      <c r="C1" s="1"/>
      <c r="D1" s="36" t="s">
        <v>14</v>
      </c>
      <c r="E1" s="36"/>
      <c r="F1" s="36"/>
      <c r="G1" s="36"/>
      <c r="H1" s="36"/>
      <c r="I1" s="14">
        <v>50</v>
      </c>
      <c r="J1" s="1"/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ht="15">
      <c r="A3" s="21"/>
      <c r="B3" s="26" t="str">
        <f>"-1.5 ML/ha"</f>
        <v>-1.5 ML/ha</v>
      </c>
      <c r="C3" s="26" t="str">
        <f>"-1.0 ML/ha"</f>
        <v>-1.0 ML/ha</v>
      </c>
      <c r="D3" s="26" t="str">
        <f>"-0.8 ML/ha"</f>
        <v>-0.8 ML/ha</v>
      </c>
      <c r="E3" s="26" t="str">
        <f>"-0.7 ML/ha"</f>
        <v>-0.7 ML/ha</v>
      </c>
      <c r="F3" s="26" t="str">
        <f>"-0.6 ML/ha"</f>
        <v>-0.6 ML/ha</v>
      </c>
      <c r="G3" s="26" t="str">
        <f>"-0.5 ML/ha"</f>
        <v>-0.5 ML/ha</v>
      </c>
      <c r="H3" s="26" t="str">
        <f>"-0.4 ML/ha"</f>
        <v>-0.4 ML/ha</v>
      </c>
      <c r="I3" s="26" t="str">
        <f>"-0.3 ML/ha"</f>
        <v>-0.3 ML/ha</v>
      </c>
      <c r="J3" s="26" t="str">
        <f>"-0.2 ML/ha"</f>
        <v>-0.2 ML/ha</v>
      </c>
      <c r="K3" s="26" t="str">
        <f>"-0.1 ML/ha"</f>
        <v>-0.1 ML/ha</v>
      </c>
      <c r="L3" s="26" t="s">
        <v>8</v>
      </c>
      <c r="M3" s="26" t="str">
        <f>"+0.1 ML/ha"</f>
        <v>+0.1 ML/ha</v>
      </c>
      <c r="N3" s="26" t="str">
        <f>"+0.2 ML/ha"</f>
        <v>+0.2 ML/ha</v>
      </c>
      <c r="O3" s="26" t="str">
        <f>"+0.3 ML/ha"</f>
        <v>+0.3 ML/ha</v>
      </c>
      <c r="P3" s="26" t="str">
        <f>"+0.4 ML/ha"</f>
        <v>+0.4 ML/ha</v>
      </c>
      <c r="Q3" s="26" t="str">
        <f>"+0.5 ML/ha"</f>
        <v>+0.5 ML/ha</v>
      </c>
      <c r="R3" s="26" t="str">
        <f>"+0.6 ML/ha"</f>
        <v>+0.6 ML/ha</v>
      </c>
      <c r="S3" s="26" t="str">
        <f>"+0.7 ML/ha"</f>
        <v>+0.7 ML/ha</v>
      </c>
      <c r="T3" s="26" t="str">
        <f>"+0.8 ML/ha"</f>
        <v>+0.8 ML/ha</v>
      </c>
      <c r="U3" s="26" t="str">
        <f>"+0.9 ML/ha"</f>
        <v>+0.9 ML/ha</v>
      </c>
      <c r="V3" s="26" t="str">
        <f>"+1.0 ML/ha"</f>
        <v>+1.0 ML/ha</v>
      </c>
      <c r="W3" s="26" t="str">
        <f>"+1.2 ML/ha"</f>
        <v>+1.2 ML/ha</v>
      </c>
      <c r="X3" s="22" t="str">
        <f>"+1.5 ML/ha"</f>
        <v>+1.5 ML/ha</v>
      </c>
    </row>
    <row r="4" spans="1:24" s="4" customFormat="1" ht="15">
      <c r="A4" s="27" t="s">
        <v>9</v>
      </c>
      <c r="B4" s="25">
        <f>C4-0.5</f>
        <v>0.49999999999999933</v>
      </c>
      <c r="C4" s="25">
        <f>D4-0.2</f>
        <v>0.9999999999999993</v>
      </c>
      <c r="D4" s="25">
        <f aca="true" t="shared" si="0" ref="D4:K4">E4-0.1</f>
        <v>1.1999999999999993</v>
      </c>
      <c r="E4" s="25">
        <f t="shared" si="0"/>
        <v>1.2999999999999994</v>
      </c>
      <c r="F4" s="25">
        <f t="shared" si="0"/>
        <v>1.3999999999999995</v>
      </c>
      <c r="G4" s="25">
        <f t="shared" si="0"/>
        <v>1.4999999999999996</v>
      </c>
      <c r="H4" s="25">
        <f t="shared" si="0"/>
        <v>1.5999999999999996</v>
      </c>
      <c r="I4" s="25">
        <f t="shared" si="0"/>
        <v>1.6999999999999997</v>
      </c>
      <c r="J4" s="25">
        <f t="shared" si="0"/>
        <v>1.7999999999999998</v>
      </c>
      <c r="K4" s="25">
        <f t="shared" si="0"/>
        <v>1.9</v>
      </c>
      <c r="L4" s="25">
        <v>2</v>
      </c>
      <c r="M4" s="25">
        <f aca="true" t="shared" si="1" ref="M4:V4">L4+0.1</f>
        <v>2.1</v>
      </c>
      <c r="N4" s="25">
        <f t="shared" si="1"/>
        <v>2.2</v>
      </c>
      <c r="O4" s="25">
        <f t="shared" si="1"/>
        <v>2.3000000000000003</v>
      </c>
      <c r="P4" s="25">
        <f t="shared" si="1"/>
        <v>2.4000000000000004</v>
      </c>
      <c r="Q4" s="25">
        <f t="shared" si="1"/>
        <v>2.5000000000000004</v>
      </c>
      <c r="R4" s="25">
        <f t="shared" si="1"/>
        <v>2.6000000000000005</v>
      </c>
      <c r="S4" s="25">
        <f t="shared" si="1"/>
        <v>2.7000000000000006</v>
      </c>
      <c r="T4" s="25">
        <f t="shared" si="1"/>
        <v>2.8000000000000007</v>
      </c>
      <c r="U4" s="25">
        <f t="shared" si="1"/>
        <v>2.900000000000001</v>
      </c>
      <c r="V4" s="25">
        <f t="shared" si="1"/>
        <v>3.000000000000001</v>
      </c>
      <c r="W4" s="25">
        <f>V4+0.2</f>
        <v>3.200000000000001</v>
      </c>
      <c r="X4" s="28">
        <f>W4+0.3</f>
        <v>3.500000000000001</v>
      </c>
    </row>
    <row r="5" spans="1:24" s="4" customFormat="1" ht="15.75" thickBot="1">
      <c r="A5" s="29" t="s">
        <v>10</v>
      </c>
      <c r="B5" s="30">
        <f aca="true" t="shared" si="2" ref="B5:K5">(1-($I$1/100))*(B4/0.798)</f>
        <v>0.31328320802004966</v>
      </c>
      <c r="C5" s="30">
        <f t="shared" si="2"/>
        <v>0.6265664160400998</v>
      </c>
      <c r="D5" s="30">
        <f t="shared" si="2"/>
        <v>0.7518796992481198</v>
      </c>
      <c r="E5" s="30">
        <f t="shared" si="2"/>
        <v>0.8145363408521299</v>
      </c>
      <c r="F5" s="30">
        <f t="shared" si="2"/>
        <v>0.87719298245614</v>
      </c>
      <c r="G5" s="30">
        <f t="shared" si="2"/>
        <v>0.93984962406015</v>
      </c>
      <c r="H5" s="30">
        <f t="shared" si="2"/>
        <v>1.0025062656641601</v>
      </c>
      <c r="I5" s="30">
        <f t="shared" si="2"/>
        <v>1.0651629072681703</v>
      </c>
      <c r="J5" s="30">
        <f t="shared" si="2"/>
        <v>1.1278195488721803</v>
      </c>
      <c r="K5" s="30">
        <f t="shared" si="2"/>
        <v>1.1904761904761905</v>
      </c>
      <c r="L5" s="30">
        <f>(1-($I$1/100))*(L4/0.798)</f>
        <v>1.2531328320802004</v>
      </c>
      <c r="M5" s="30">
        <f aca="true" t="shared" si="3" ref="M5:X5">(1-($I$1/100))*(M4/0.798)</f>
        <v>1.3157894736842106</v>
      </c>
      <c r="N5" s="30">
        <f t="shared" si="3"/>
        <v>1.3784461152882206</v>
      </c>
      <c r="O5" s="30">
        <f t="shared" si="3"/>
        <v>1.4411027568922308</v>
      </c>
      <c r="P5" s="30">
        <f t="shared" si="3"/>
        <v>1.5037593984962407</v>
      </c>
      <c r="Q5" s="30">
        <f t="shared" si="3"/>
        <v>1.566416040100251</v>
      </c>
      <c r="R5" s="30">
        <f t="shared" si="3"/>
        <v>1.629072681704261</v>
      </c>
      <c r="S5" s="30">
        <f t="shared" si="3"/>
        <v>1.691729323308271</v>
      </c>
      <c r="T5" s="30">
        <f t="shared" si="3"/>
        <v>1.754385964912281</v>
      </c>
      <c r="U5" s="30">
        <f t="shared" si="3"/>
        <v>1.8170426065162912</v>
      </c>
      <c r="V5" s="30">
        <f t="shared" si="3"/>
        <v>1.8796992481203012</v>
      </c>
      <c r="W5" s="30">
        <f t="shared" si="3"/>
        <v>2.0050125313283216</v>
      </c>
      <c r="X5" s="30">
        <f t="shared" si="3"/>
        <v>2.1929824561403515</v>
      </c>
    </row>
    <row r="6" spans="1:24" ht="14.25">
      <c r="A6" s="1"/>
      <c r="B6" s="6">
        <f>AreaUnderNormalCurve!B4*'CU50'!$B$5+'CU50'!$B$4</f>
        <v>-0.36152882205513726</v>
      </c>
      <c r="C6" s="6">
        <f>AreaUnderNormalCurve!B4*'CU50'!$C$5+'CU50'!$C$4</f>
        <v>-0.723057644110275</v>
      </c>
      <c r="D6" s="6">
        <f>AreaUnderNormalCurve!B4*'CU50'!$D$5+'CU50'!$D$4</f>
        <v>-0.86766917293233</v>
      </c>
      <c r="E6" s="6">
        <f>AreaUnderNormalCurve!B4*'CU50'!$E$5+'CU50'!$E$4</f>
        <v>-0.9399749373433579</v>
      </c>
      <c r="F6" s="6">
        <f>AreaUnderNormalCurve!B4*'CU50'!$F$5+'CU50'!$F$4</f>
        <v>-1.0122807017543853</v>
      </c>
      <c r="G6" s="6">
        <f>AreaUnderNormalCurve!B4*'CU50'!$G$5+'CU50'!$G$4</f>
        <v>-1.0845864661654132</v>
      </c>
      <c r="H6" s="6">
        <f>AreaUnderNormalCurve!B4*'CU50'!$H$5+'CU50'!$H$4</f>
        <v>-1.1568922305764406</v>
      </c>
      <c r="I6" s="6">
        <f>AreaUnderNormalCurve!B4*'CU50'!$I$5+'CU50'!$I$4</f>
        <v>-1.2291979949874685</v>
      </c>
      <c r="J6" s="6">
        <f>AreaUnderNormalCurve!B4*'CU50'!$J$5+'CU50'!$J$4</f>
        <v>-1.301503759398496</v>
      </c>
      <c r="K6" s="6">
        <f>AreaUnderNormalCurve!B4*'CU50'!$K$5+'CU50'!$K$4</f>
        <v>-1.3738095238095238</v>
      </c>
      <c r="L6" s="6">
        <f>AreaUnderNormalCurve!B4*'CU50'!$L$5+'CU50'!$L$4</f>
        <v>-1.4461152882205512</v>
      </c>
      <c r="M6" s="6">
        <f>AreaUnderNormalCurve!B4*'CU50'!$M$5+'CU50'!$M$4</f>
        <v>-1.5184210526315791</v>
      </c>
      <c r="N6" s="6">
        <f>AreaUnderNormalCurve!B4*'CU50'!$N$5+'CU50'!$N$4</f>
        <v>-1.5907268170426065</v>
      </c>
      <c r="O6" s="6">
        <f>AreaUnderNormalCurve!B4*'CU50'!$O$5+'CU50'!$O$4</f>
        <v>-1.6630325814536344</v>
      </c>
      <c r="P6" s="6">
        <f>AreaUnderNormalCurve!B4*'CU50'!$P$5+'CU50'!$P$4</f>
        <v>-1.7353383458646618</v>
      </c>
      <c r="Q6" s="6">
        <f>AreaUnderNormalCurve!B4*'CU50'!$Q$5+'CU50'!$Q$4</f>
        <v>-1.8076441102756893</v>
      </c>
      <c r="R6" s="6">
        <f>AreaUnderNormalCurve!B4*'CU50'!$R$5+'CU50'!$R$4</f>
        <v>-1.8799498746867167</v>
      </c>
      <c r="S6" s="6">
        <f>AreaUnderNormalCurve!B4*'CU50'!$S$5+'CU50'!$S$4</f>
        <v>-1.952255639097745</v>
      </c>
      <c r="T6" s="6">
        <f>AreaUnderNormalCurve!B4*'CU50'!$T$5+'CU50'!$T$4</f>
        <v>-2.0245614035087725</v>
      </c>
      <c r="U6" s="6">
        <f>AreaUnderNormalCurve!B4*'CU50'!$U$5+'CU50'!$U$4</f>
        <v>-2.0968671679198</v>
      </c>
      <c r="V6" s="6">
        <f>AreaUnderNormalCurve!B4*'CU50'!$V$5+'CU50'!$V$4</f>
        <v>-2.1691729323308273</v>
      </c>
      <c r="W6" s="6">
        <f>AreaUnderNormalCurve!B4*'CU50'!$W$5+'CU50'!$W$4</f>
        <v>-2.313784461152883</v>
      </c>
      <c r="X6" s="6">
        <f>AreaUnderNormalCurve!B4*'CU50'!$X$5+'CU50'!$X$4</f>
        <v>-2.530701754385966</v>
      </c>
    </row>
    <row r="7" spans="1:24" ht="14.25">
      <c r="A7" s="1"/>
      <c r="B7" s="6">
        <f>AreaUnderNormalCurve!B5*'CU50'!$B$5+'CU50'!$B$4</f>
        <v>-0.20488721804511245</v>
      </c>
      <c r="C7" s="6">
        <f>AreaUnderNormalCurve!B5*'CU50'!$C$5+'CU50'!$C$4</f>
        <v>-0.4097744360902251</v>
      </c>
      <c r="D7" s="6">
        <f>AreaUnderNormalCurve!B5*'CU50'!$D$5+'CU50'!$D$4</f>
        <v>-0.49172932330827024</v>
      </c>
      <c r="E7" s="6">
        <f>AreaUnderNormalCurve!B5*'CU50'!$E$5+'CU50'!$E$4</f>
        <v>-0.5327067669172929</v>
      </c>
      <c r="F7" s="6">
        <f>AreaUnderNormalCurve!B5*'CU50'!$F$5+'CU50'!$F$4</f>
        <v>-0.5736842105263156</v>
      </c>
      <c r="G7" s="6">
        <f>AreaUnderNormalCurve!B5*'CU50'!$G$5+'CU50'!$G$4</f>
        <v>-0.6146616541353382</v>
      </c>
      <c r="H7" s="6">
        <f>AreaUnderNormalCurve!B5*'CU50'!$H$5+'CU50'!$H$4</f>
        <v>-0.6556390977443605</v>
      </c>
      <c r="I7" s="6">
        <f>AreaUnderNormalCurve!B5*'CU50'!$I$5+'CU50'!$I$4</f>
        <v>-0.6966165413533836</v>
      </c>
      <c r="J7" s="6">
        <f>AreaUnderNormalCurve!B5*'CU50'!$J$5+'CU50'!$J$4</f>
        <v>-0.7375939849624058</v>
      </c>
      <c r="K7" s="6">
        <f>AreaUnderNormalCurve!B5*'CU50'!$K$5+'CU50'!$K$4</f>
        <v>-0.7785714285714285</v>
      </c>
      <c r="L7" s="6">
        <f>AreaUnderNormalCurve!B5*'CU50'!$L$5+'CU50'!$L$4</f>
        <v>-0.8195488721804511</v>
      </c>
      <c r="M7" s="6">
        <f>AreaUnderNormalCurve!B5*'CU50'!$M$5+'CU50'!$M$4</f>
        <v>-0.8605263157894738</v>
      </c>
      <c r="N7" s="6">
        <f>AreaUnderNormalCurve!B5*'CU50'!$N$5+'CU50'!$N$4</f>
        <v>-0.901503759398496</v>
      </c>
      <c r="O7" s="6">
        <f>AreaUnderNormalCurve!B5*'CU50'!$O$5+'CU50'!$O$4</f>
        <v>-0.9424812030075191</v>
      </c>
      <c r="P7" s="6">
        <f>AreaUnderNormalCurve!B5*'CU50'!$P$5+'CU50'!$P$4</f>
        <v>-0.9834586466165414</v>
      </c>
      <c r="Q7" s="6">
        <f>AreaUnderNormalCurve!B5*'CU50'!$Q$5+'CU50'!$Q$4</f>
        <v>-1.024436090225564</v>
      </c>
      <c r="R7" s="6">
        <f>AreaUnderNormalCurve!B5*'CU50'!$R$5+'CU50'!$R$4</f>
        <v>-1.0654135338345867</v>
      </c>
      <c r="S7" s="6">
        <f>AreaUnderNormalCurve!B5*'CU50'!$S$5+'CU50'!$S$4</f>
        <v>-1.1063909774436094</v>
      </c>
      <c r="T7" s="6">
        <f>AreaUnderNormalCurve!B5*'CU50'!$T$5+'CU50'!$T$4</f>
        <v>-1.1473684210526316</v>
      </c>
      <c r="U7" s="6">
        <f>AreaUnderNormalCurve!B5*'CU50'!$U$5+'CU50'!$U$4</f>
        <v>-1.1883458646616547</v>
      </c>
      <c r="V7" s="6">
        <f>AreaUnderNormalCurve!B5*'CU50'!$V$5+'CU50'!$V$4</f>
        <v>-1.2293233082706765</v>
      </c>
      <c r="W7" s="6">
        <f>AreaUnderNormalCurve!B5*'CU50'!$W$5+'CU50'!$W$4</f>
        <v>-1.3112781954887227</v>
      </c>
      <c r="X7" s="6">
        <f>AreaUnderNormalCurve!B5*'CU50'!$X$5+'CU50'!$X$4</f>
        <v>-1.4342105263157903</v>
      </c>
    </row>
    <row r="8" spans="1:24" ht="14.25">
      <c r="A8" s="1"/>
      <c r="B8" s="6">
        <f>AreaUnderNormalCurve!B6*'CU50'!$B$5+'CU50'!$B$4</f>
        <v>-0.048245614035087536</v>
      </c>
      <c r="C8" s="6">
        <f>AreaUnderNormalCurve!B6*'CU50'!$C$5+'CU50'!$C$4</f>
        <v>-0.0964912280701753</v>
      </c>
      <c r="D8" s="6">
        <f>AreaUnderNormalCurve!B6*'CU50'!$D$5+'CU50'!$D$4</f>
        <v>-0.11578947368421044</v>
      </c>
      <c r="E8" s="6">
        <f>AreaUnderNormalCurve!B6*'CU50'!$E$5+'CU50'!$E$4</f>
        <v>-0.1254385964912279</v>
      </c>
      <c r="F8" s="6">
        <f>AreaUnderNormalCurve!B6*'CU50'!$F$5+'CU50'!$F$4</f>
        <v>-0.13508771929824537</v>
      </c>
      <c r="G8" s="6">
        <f>AreaUnderNormalCurve!B6*'CU50'!$G$5+'CU50'!$G$4</f>
        <v>-0.14473684210526305</v>
      </c>
      <c r="H8" s="6">
        <f>AreaUnderNormalCurve!B6*'CU50'!$H$5+'CU50'!$H$4</f>
        <v>-0.15438596491228052</v>
      </c>
      <c r="I8" s="6">
        <f>AreaUnderNormalCurve!B6*'CU50'!$I$5+'CU50'!$I$4</f>
        <v>-0.1640350877192982</v>
      </c>
      <c r="J8" s="6">
        <f>AreaUnderNormalCurve!B6*'CU50'!$J$5+'CU50'!$J$4</f>
        <v>-0.17368421052631566</v>
      </c>
      <c r="K8" s="6">
        <f>AreaUnderNormalCurve!B6*'CU50'!$K$5+'CU50'!$K$4</f>
        <v>-0.18333333333333357</v>
      </c>
      <c r="L8" s="6">
        <f>AreaUnderNormalCurve!B6*'CU50'!$L$5+'CU50'!$L$4</f>
        <v>-0.1929824561403506</v>
      </c>
      <c r="M8" s="6">
        <f>AreaUnderNormalCurve!B6*'CU50'!$M$5+'CU50'!$M$4</f>
        <v>-0.2026315789473685</v>
      </c>
      <c r="N8" s="6">
        <f>AreaUnderNormalCurve!B6*'CU50'!$N$5+'CU50'!$N$4</f>
        <v>-0.21228070175438596</v>
      </c>
      <c r="O8" s="6">
        <f>AreaUnderNormalCurve!B6*'CU50'!$O$5+'CU50'!$O$4</f>
        <v>-0.22192982456140342</v>
      </c>
      <c r="P8" s="6">
        <f>AreaUnderNormalCurve!B6*'CU50'!$P$5+'CU50'!$P$4</f>
        <v>-0.23157894736842088</v>
      </c>
      <c r="Q8" s="6">
        <f>AreaUnderNormalCurve!B6*'CU50'!$Q$5+'CU50'!$Q$4</f>
        <v>-0.2412280701754388</v>
      </c>
      <c r="R8" s="6">
        <f>AreaUnderNormalCurve!B6*'CU50'!$R$5+'CU50'!$R$4</f>
        <v>-0.2508771929824558</v>
      </c>
      <c r="S8" s="6">
        <f>AreaUnderNormalCurve!B6*'CU50'!$S$5+'CU50'!$S$4</f>
        <v>-0.2605263157894737</v>
      </c>
      <c r="T8" s="6">
        <f>AreaUnderNormalCurve!B6*'CU50'!$T$5+'CU50'!$T$4</f>
        <v>-0.2701754385964912</v>
      </c>
      <c r="U8" s="6">
        <f>AreaUnderNormalCurve!B6*'CU50'!$U$5+'CU50'!$U$4</f>
        <v>-0.27982456140350864</v>
      </c>
      <c r="V8" s="6">
        <f>AreaUnderNormalCurve!B6*'CU50'!$V$5+'CU50'!$V$4</f>
        <v>-0.2894736842105261</v>
      </c>
      <c r="W8" s="6">
        <f>AreaUnderNormalCurve!B6*'CU50'!$W$5+'CU50'!$W$4</f>
        <v>-0.3087719298245615</v>
      </c>
      <c r="X8" s="6">
        <f>AreaUnderNormalCurve!B6*'CU50'!$X$5+'CU50'!$X$4</f>
        <v>-0.3377192982456143</v>
      </c>
    </row>
    <row r="9" spans="1:24" ht="14.25">
      <c r="A9" s="1"/>
      <c r="B9" s="6">
        <f>AreaUnderNormalCurve!B7*'CU50'!$B$5+'CU50'!$B$4</f>
        <v>0.10839598997493727</v>
      </c>
      <c r="C9" s="6">
        <f>AreaUnderNormalCurve!B7*'CU50'!$C$5+'CU50'!$C$4</f>
        <v>0.21679197994987465</v>
      </c>
      <c r="D9" s="6">
        <f>AreaUnderNormalCurve!B7*'CU50'!$D$5+'CU50'!$D$4</f>
        <v>0.2601503759398496</v>
      </c>
      <c r="E9" s="6">
        <f>AreaUnderNormalCurve!B7*'CU50'!$E$5+'CU50'!$E$4</f>
        <v>0.2818295739348371</v>
      </c>
      <c r="F9" s="6">
        <f>AreaUnderNormalCurve!B7*'CU50'!$F$5+'CU50'!$F$4</f>
        <v>0.3035087719298244</v>
      </c>
      <c r="G9" s="6">
        <f>AreaUnderNormalCurve!B7*'CU50'!$G$5+'CU50'!$G$4</f>
        <v>0.3251879699248119</v>
      </c>
      <c r="H9" s="6">
        <f>AreaUnderNormalCurve!B7*'CU50'!$H$5+'CU50'!$H$4</f>
        <v>0.34686716791979944</v>
      </c>
      <c r="I9" s="6">
        <f>AreaUnderNormalCurve!B7*'CU50'!$I$5+'CU50'!$I$4</f>
        <v>0.36854636591478673</v>
      </c>
      <c r="J9" s="6">
        <f>AreaUnderNormalCurve!B7*'CU50'!$J$5+'CU50'!$J$4</f>
        <v>0.3902255639097745</v>
      </c>
      <c r="K9" s="6">
        <f>AreaUnderNormalCurve!B7*'CU50'!$K$5+'CU50'!$K$4</f>
        <v>0.4119047619047618</v>
      </c>
      <c r="L9" s="6">
        <f>AreaUnderNormalCurve!B7*'CU50'!$L$5+'CU50'!$L$4</f>
        <v>0.4335839598997495</v>
      </c>
      <c r="M9" s="6">
        <f>AreaUnderNormalCurve!B7*'CU50'!$M$5+'CU50'!$M$4</f>
        <v>0.4552631578947368</v>
      </c>
      <c r="N9" s="6">
        <f>AreaUnderNormalCurve!B7*'CU50'!$N$5+'CU50'!$N$4</f>
        <v>0.47694235588972456</v>
      </c>
      <c r="O9" s="6">
        <f>AreaUnderNormalCurve!B7*'CU50'!$O$5+'CU50'!$O$4</f>
        <v>0.49862155388471185</v>
      </c>
      <c r="P9" s="6">
        <f>AreaUnderNormalCurve!B7*'CU50'!$P$5+'CU50'!$P$4</f>
        <v>0.5203007518796994</v>
      </c>
      <c r="Q9" s="6">
        <f>AreaUnderNormalCurve!B7*'CU50'!$Q$5+'CU50'!$Q$4</f>
        <v>0.5419799498746869</v>
      </c>
      <c r="R9" s="6">
        <f>AreaUnderNormalCurve!B7*'CU50'!$R$5+'CU50'!$R$4</f>
        <v>0.5636591478696742</v>
      </c>
      <c r="S9" s="6">
        <f>AreaUnderNormalCurve!B7*'CU50'!$S$5+'CU50'!$S$4</f>
        <v>0.5853383458646619</v>
      </c>
      <c r="T9" s="6">
        <f>AreaUnderNormalCurve!B7*'CU50'!$T$5+'CU50'!$T$4</f>
        <v>0.6070175438596492</v>
      </c>
      <c r="U9" s="6">
        <f>AreaUnderNormalCurve!B7*'CU50'!$U$5+'CU50'!$U$4</f>
        <v>0.6286967418546365</v>
      </c>
      <c r="V9" s="6">
        <f>AreaUnderNormalCurve!B7*'CU50'!$V$5+'CU50'!$V$4</f>
        <v>0.6503759398496243</v>
      </c>
      <c r="W9" s="6">
        <f>AreaUnderNormalCurve!B7*'CU50'!$W$5+'CU50'!$W$4</f>
        <v>0.6937343358395989</v>
      </c>
      <c r="X9" s="6">
        <f>AreaUnderNormalCurve!B7*'CU50'!$X$5+'CU50'!$X$4</f>
        <v>0.7587719298245617</v>
      </c>
    </row>
    <row r="10" spans="1:24" ht="14.25">
      <c r="A10" s="1"/>
      <c r="B10" s="6">
        <f>AreaUnderNormalCurve!B8*'CU50'!$B$5+'CU50'!$B$4</f>
        <v>0.26503759398496207</v>
      </c>
      <c r="C10" s="6">
        <f>AreaUnderNormalCurve!B8*'CU50'!$C$5+'CU50'!$C$4</f>
        <v>0.5300751879699245</v>
      </c>
      <c r="D10" s="6">
        <f>AreaUnderNormalCurve!B8*'CU50'!$D$5+'CU50'!$D$4</f>
        <v>0.6360902255639094</v>
      </c>
      <c r="E10" s="6">
        <f>AreaUnderNormalCurve!B8*'CU50'!$E$5+'CU50'!$E$4</f>
        <v>0.689097744360902</v>
      </c>
      <c r="F10" s="6">
        <f>AreaUnderNormalCurve!B8*'CU50'!$F$5+'CU50'!$F$4</f>
        <v>0.7421052631578945</v>
      </c>
      <c r="G10" s="6">
        <f>AreaUnderNormalCurve!B8*'CU50'!$G$5+'CU50'!$G$4</f>
        <v>0.795112781954887</v>
      </c>
      <c r="H10" s="6">
        <f>AreaUnderNormalCurve!B8*'CU50'!$H$5+'CU50'!$H$4</f>
        <v>0.8481203007518796</v>
      </c>
      <c r="I10" s="6">
        <f>AreaUnderNormalCurve!B8*'CU50'!$I$5+'CU50'!$I$4</f>
        <v>0.901127819548872</v>
      </c>
      <c r="J10" s="6">
        <f>AreaUnderNormalCurve!B8*'CU50'!$J$5+'CU50'!$J$4</f>
        <v>0.9541353383458646</v>
      </c>
      <c r="K10" s="6">
        <f>AreaUnderNormalCurve!B8*'CU50'!$K$5+'CU50'!$K$4</f>
        <v>1.0071428571428571</v>
      </c>
      <c r="L10" s="6">
        <f>AreaUnderNormalCurve!B8*'CU50'!$L$5+'CU50'!$L$4</f>
        <v>1.0601503759398496</v>
      </c>
      <c r="M10" s="6">
        <f>AreaUnderNormalCurve!B8*'CU50'!$M$5+'CU50'!$M$4</f>
        <v>1.1131578947368421</v>
      </c>
      <c r="N10" s="6">
        <f>AreaUnderNormalCurve!B8*'CU50'!$N$5+'CU50'!$N$4</f>
        <v>1.1661654135338346</v>
      </c>
      <c r="O10" s="6">
        <f>AreaUnderNormalCurve!B8*'CU50'!$O$5+'CU50'!$O$4</f>
        <v>1.2191729323308271</v>
      </c>
      <c r="P10" s="6">
        <f>AreaUnderNormalCurve!B8*'CU50'!$P$5+'CU50'!$P$4</f>
        <v>1.2721804511278199</v>
      </c>
      <c r="Q10" s="6">
        <f>AreaUnderNormalCurve!B8*'CU50'!$Q$5+'CU50'!$Q$4</f>
        <v>1.3251879699248121</v>
      </c>
      <c r="R10" s="6">
        <f>AreaUnderNormalCurve!B8*'CU50'!$R$5+'CU50'!$R$4</f>
        <v>1.3781954887218049</v>
      </c>
      <c r="S10" s="6">
        <f>AreaUnderNormalCurve!B8*'CU50'!$S$5+'CU50'!$S$4</f>
        <v>1.4312030075187974</v>
      </c>
      <c r="T10" s="6">
        <f>AreaUnderNormalCurve!B8*'CU50'!$T$5+'CU50'!$T$4</f>
        <v>1.4842105263157899</v>
      </c>
      <c r="U10" s="6">
        <f>AreaUnderNormalCurve!B8*'CU50'!$U$5+'CU50'!$U$4</f>
        <v>1.5372180451127824</v>
      </c>
      <c r="V10" s="6">
        <f>AreaUnderNormalCurve!B8*'CU50'!$V$5+'CU50'!$V$4</f>
        <v>1.590225563909775</v>
      </c>
      <c r="W10" s="6">
        <f>AreaUnderNormalCurve!B8*'CU50'!$W$5+'CU50'!$W$4</f>
        <v>1.6962406015037599</v>
      </c>
      <c r="X10" s="6">
        <f>AreaUnderNormalCurve!B8*'CU50'!$X$5+'CU50'!$X$4</f>
        <v>1.8552631578947372</v>
      </c>
    </row>
    <row r="11" spans="1:24" ht="14.25">
      <c r="A11" s="1"/>
      <c r="B11" s="6">
        <f>AreaUnderNormalCurve!B9*'CU50'!$B$5+'CU50'!$B$4</f>
        <v>0.42167919799498693</v>
      </c>
      <c r="C11" s="6">
        <f>AreaUnderNormalCurve!B9*'CU50'!$C$5+'CU50'!$C$4</f>
        <v>0.8433583959899744</v>
      </c>
      <c r="D11" s="6">
        <f>AreaUnderNormalCurve!B9*'CU50'!$D$5+'CU50'!$D$4</f>
        <v>1.0120300751879694</v>
      </c>
      <c r="E11" s="6">
        <f>AreaUnderNormalCurve!B9*'CU50'!$E$5+'CU50'!$E$4</f>
        <v>1.0963659147869669</v>
      </c>
      <c r="F11" s="6">
        <f>AreaUnderNormalCurve!B9*'CU50'!$F$5+'CU50'!$F$4</f>
        <v>1.1807017543859644</v>
      </c>
      <c r="G11" s="6">
        <f>AreaUnderNormalCurve!B9*'CU50'!$G$5+'CU50'!$G$4</f>
        <v>1.265037593984962</v>
      </c>
      <c r="H11" s="6">
        <f>AreaUnderNormalCurve!B9*'CU50'!$H$5+'CU50'!$H$4</f>
        <v>1.3493734335839596</v>
      </c>
      <c r="I11" s="6">
        <f>AreaUnderNormalCurve!B9*'CU50'!$I$5+'CU50'!$I$4</f>
        <v>1.433709273182957</v>
      </c>
      <c r="J11" s="6">
        <f>AreaUnderNormalCurve!B9*'CU50'!$J$5+'CU50'!$J$4</f>
        <v>1.5180451127819548</v>
      </c>
      <c r="K11" s="6">
        <f>AreaUnderNormalCurve!B9*'CU50'!$K$5+'CU50'!$K$4</f>
        <v>1.6023809523809522</v>
      </c>
      <c r="L11" s="6">
        <f>AreaUnderNormalCurve!B9*'CU50'!$L$5+'CU50'!$L$4</f>
        <v>1.68671679197995</v>
      </c>
      <c r="M11" s="6">
        <f>AreaUnderNormalCurve!B9*'CU50'!$M$5+'CU50'!$M$4</f>
        <v>1.7710526315789474</v>
      </c>
      <c r="N11" s="6">
        <f>AreaUnderNormalCurve!B9*'CU50'!$N$5+'CU50'!$N$4</f>
        <v>1.8553884711779451</v>
      </c>
      <c r="O11" s="6">
        <f>AreaUnderNormalCurve!B9*'CU50'!$O$5+'CU50'!$O$4</f>
        <v>1.9397243107769426</v>
      </c>
      <c r="P11" s="6">
        <f>AreaUnderNormalCurve!B9*'CU50'!$P$5+'CU50'!$P$4</f>
        <v>2.02406015037594</v>
      </c>
      <c r="Q11" s="6">
        <f>AreaUnderNormalCurve!B9*'CU50'!$Q$5+'CU50'!$Q$4</f>
        <v>2.108395989974938</v>
      </c>
      <c r="R11" s="6">
        <f>AreaUnderNormalCurve!B9*'CU50'!$R$5+'CU50'!$R$4</f>
        <v>2.192731829573935</v>
      </c>
      <c r="S11" s="6">
        <f>AreaUnderNormalCurve!B9*'CU50'!$S$5+'CU50'!$S$4</f>
        <v>2.277067669172933</v>
      </c>
      <c r="T11" s="6">
        <f>AreaUnderNormalCurve!B9*'CU50'!$T$5+'CU50'!$T$4</f>
        <v>2.3614035087719305</v>
      </c>
      <c r="U11" s="6">
        <f>AreaUnderNormalCurve!B9*'CU50'!$U$5+'CU50'!$U$4</f>
        <v>2.445739348370928</v>
      </c>
      <c r="V11" s="6">
        <f>AreaUnderNormalCurve!B9*'CU50'!$V$5+'CU50'!$V$4</f>
        <v>2.5300751879699255</v>
      </c>
      <c r="W11" s="6">
        <f>AreaUnderNormalCurve!B9*'CU50'!$W$5+'CU50'!$W$4</f>
        <v>2.6987468671679204</v>
      </c>
      <c r="X11" s="6">
        <f>AreaUnderNormalCurve!B9*'CU50'!$X$5+'CU50'!$X$4</f>
        <v>2.951754385964913</v>
      </c>
    </row>
    <row r="12" spans="1:24" ht="14.25">
      <c r="A12" s="1"/>
      <c r="B12" s="6">
        <f>AreaUnderNormalCurve!B10*'CU50'!$B$5+'CU50'!$B$4</f>
        <v>0.5783208020050118</v>
      </c>
      <c r="C12" s="6">
        <f>AreaUnderNormalCurve!B10*'CU50'!$C$5+'CU50'!$C$4</f>
        <v>1.1566416040100242</v>
      </c>
      <c r="D12" s="6">
        <f>AreaUnderNormalCurve!B10*'CU50'!$D$5+'CU50'!$D$4</f>
        <v>1.3879699248120292</v>
      </c>
      <c r="E12" s="6">
        <f>AreaUnderNormalCurve!B10*'CU50'!$E$5+'CU50'!$E$4</f>
        <v>1.5036340852130319</v>
      </c>
      <c r="F12" s="6">
        <f>AreaUnderNormalCurve!B10*'CU50'!$F$5+'CU50'!$F$4</f>
        <v>1.6192982456140346</v>
      </c>
      <c r="G12" s="6">
        <f>AreaUnderNormalCurve!B10*'CU50'!$G$5+'CU50'!$G$4</f>
        <v>1.734962406015037</v>
      </c>
      <c r="H12" s="6">
        <f>AreaUnderNormalCurve!B10*'CU50'!$H$5+'CU50'!$H$4</f>
        <v>1.8506265664160397</v>
      </c>
      <c r="I12" s="6">
        <f>AreaUnderNormalCurve!B10*'CU50'!$I$5+'CU50'!$I$4</f>
        <v>1.9662907268170424</v>
      </c>
      <c r="J12" s="6">
        <f>AreaUnderNormalCurve!B10*'CU50'!$J$5+'CU50'!$J$4</f>
        <v>2.081954887218045</v>
      </c>
      <c r="K12" s="6">
        <f>AreaUnderNormalCurve!B10*'CU50'!$K$5+'CU50'!$K$4</f>
        <v>2.1976190476190474</v>
      </c>
      <c r="L12" s="6">
        <f>AreaUnderNormalCurve!B10*'CU50'!$L$5+'CU50'!$L$4</f>
        <v>2.3132832080200503</v>
      </c>
      <c r="M12" s="6">
        <f>AreaUnderNormalCurve!B10*'CU50'!$M$5+'CU50'!$M$4</f>
        <v>2.4289473684210527</v>
      </c>
      <c r="N12" s="6">
        <f>AreaUnderNormalCurve!B10*'CU50'!$N$5+'CU50'!$N$4</f>
        <v>2.544611528822055</v>
      </c>
      <c r="O12" s="6">
        <f>AreaUnderNormalCurve!B10*'CU50'!$O$5+'CU50'!$O$4</f>
        <v>2.660275689223058</v>
      </c>
      <c r="P12" s="6">
        <f>AreaUnderNormalCurve!B10*'CU50'!$P$5+'CU50'!$P$4</f>
        <v>2.7759398496240606</v>
      </c>
      <c r="Q12" s="6">
        <f>AreaUnderNormalCurve!B10*'CU50'!$Q$5+'CU50'!$Q$4</f>
        <v>2.891604010025063</v>
      </c>
      <c r="R12" s="6">
        <f>AreaUnderNormalCurve!B10*'CU50'!$R$5+'CU50'!$R$4</f>
        <v>3.007268170426066</v>
      </c>
      <c r="S12" s="6">
        <f>AreaUnderNormalCurve!B10*'CU50'!$S$5+'CU50'!$S$4</f>
        <v>3.1229323308270684</v>
      </c>
      <c r="T12" s="6">
        <f>AreaUnderNormalCurve!B10*'CU50'!$T$5+'CU50'!$T$4</f>
        <v>3.238596491228071</v>
      </c>
      <c r="U12" s="6">
        <f>AreaUnderNormalCurve!B10*'CU50'!$U$5+'CU50'!$U$4</f>
        <v>3.3542606516290734</v>
      </c>
      <c r="V12" s="6">
        <f>AreaUnderNormalCurve!B10*'CU50'!$V$5+'CU50'!$V$4</f>
        <v>3.4699248120300763</v>
      </c>
      <c r="W12" s="6">
        <f>AreaUnderNormalCurve!B10*'CU50'!$W$5+'CU50'!$W$4</f>
        <v>3.7012531328320817</v>
      </c>
      <c r="X12" s="6">
        <f>AreaUnderNormalCurve!B10*'CU50'!$X$5+'CU50'!$X$4</f>
        <v>4.048245614035089</v>
      </c>
    </row>
    <row r="13" spans="1:24" ht="14.25">
      <c r="A13" s="1"/>
      <c r="B13" s="6">
        <f>AreaUnderNormalCurve!B11*'CU50'!$B$5+'CU50'!$B$4</f>
        <v>0.7349624060150366</v>
      </c>
      <c r="C13" s="6">
        <f>AreaUnderNormalCurve!B11*'CU50'!$C$5+'CU50'!$C$4</f>
        <v>1.469924812030074</v>
      </c>
      <c r="D13" s="6">
        <f>AreaUnderNormalCurve!B11*'CU50'!$D$5+'CU50'!$D$4</f>
        <v>1.7639097744360892</v>
      </c>
      <c r="E13" s="6">
        <f>AreaUnderNormalCurve!B11*'CU50'!$E$5+'CU50'!$E$4</f>
        <v>1.9109022556390967</v>
      </c>
      <c r="F13" s="6">
        <f>AreaUnderNormalCurve!B11*'CU50'!$F$5+'CU50'!$F$4</f>
        <v>2.0578947368421043</v>
      </c>
      <c r="G13" s="6">
        <f>AreaUnderNormalCurve!B11*'CU50'!$G$5+'CU50'!$G$4</f>
        <v>2.204887218045112</v>
      </c>
      <c r="H13" s="6">
        <f>AreaUnderNormalCurve!B11*'CU50'!$H$5+'CU50'!$H$4</f>
        <v>2.3518796992481197</v>
      </c>
      <c r="I13" s="6">
        <f>AreaUnderNormalCurve!B11*'CU50'!$I$5+'CU50'!$I$4</f>
        <v>2.4988721804511274</v>
      </c>
      <c r="J13" s="6">
        <f>AreaUnderNormalCurve!B11*'CU50'!$J$5+'CU50'!$J$4</f>
        <v>2.645864661654135</v>
      </c>
      <c r="K13" s="6">
        <f>AreaUnderNormalCurve!B11*'CU50'!$K$5+'CU50'!$K$4</f>
        <v>2.7928571428571427</v>
      </c>
      <c r="L13" s="6">
        <f>AreaUnderNormalCurve!B11*'CU50'!$L$5+'CU50'!$L$4</f>
        <v>2.9398496240601504</v>
      </c>
      <c r="M13" s="6">
        <f>AreaUnderNormalCurve!B11*'CU50'!$M$5+'CU50'!$M$4</f>
        <v>3.086842105263158</v>
      </c>
      <c r="N13" s="6">
        <f>AreaUnderNormalCurve!B11*'CU50'!$N$5+'CU50'!$N$4</f>
        <v>3.2338345864661657</v>
      </c>
      <c r="O13" s="6">
        <f>AreaUnderNormalCurve!B11*'CU50'!$O$5+'CU50'!$O$4</f>
        <v>3.3808270676691734</v>
      </c>
      <c r="P13" s="6">
        <f>AreaUnderNormalCurve!B11*'CU50'!$P$5+'CU50'!$P$4</f>
        <v>3.5278195488721806</v>
      </c>
      <c r="Q13" s="6">
        <f>AreaUnderNormalCurve!B11*'CU50'!$Q$5+'CU50'!$Q$4</f>
        <v>3.6748120300751888</v>
      </c>
      <c r="R13" s="6">
        <f>AreaUnderNormalCurve!B11*'CU50'!$R$5+'CU50'!$R$4</f>
        <v>3.821804511278196</v>
      </c>
      <c r="S13" s="6">
        <f>AreaUnderNormalCurve!B11*'CU50'!$S$5+'CU50'!$S$4</f>
        <v>3.968796992481204</v>
      </c>
      <c r="T13" s="6">
        <f>AreaUnderNormalCurve!B11*'CU50'!$T$5+'CU50'!$T$4</f>
        <v>4.115789473684211</v>
      </c>
      <c r="U13" s="6">
        <f>AreaUnderNormalCurve!B11*'CU50'!$U$5+'CU50'!$U$4</f>
        <v>4.2627819548872194</v>
      </c>
      <c r="V13" s="6">
        <f>AreaUnderNormalCurve!B11*'CU50'!$V$5+'CU50'!$V$4</f>
        <v>4.409774436090227</v>
      </c>
      <c r="W13" s="6">
        <f>AreaUnderNormalCurve!B11*'CU50'!$W$5+'CU50'!$W$4</f>
        <v>4.703759398496242</v>
      </c>
      <c r="X13" s="6">
        <f>AreaUnderNormalCurve!B11*'CU50'!$X$5+'CU50'!$X$4</f>
        <v>5.144736842105265</v>
      </c>
    </row>
    <row r="14" spans="1:24" ht="14.25">
      <c r="A14" s="1"/>
      <c r="B14" s="6">
        <f>AreaUnderNormalCurve!B12*'CU50'!$B$5+'CU50'!$B$4</f>
        <v>0.8916040100250614</v>
      </c>
      <c r="C14" s="6">
        <f>AreaUnderNormalCurve!B12*'CU50'!$C$5+'CU50'!$C$4</f>
        <v>1.783208020050124</v>
      </c>
      <c r="D14" s="6">
        <f>AreaUnderNormalCurve!B12*'CU50'!$D$5+'CU50'!$D$4</f>
        <v>2.1398496240601492</v>
      </c>
      <c r="E14" s="6">
        <f>AreaUnderNormalCurve!B12*'CU50'!$E$5+'CU50'!$E$4</f>
        <v>2.3181704260651617</v>
      </c>
      <c r="F14" s="6">
        <f>AreaUnderNormalCurve!B12*'CU50'!$F$5+'CU50'!$F$4</f>
        <v>2.4964912280701745</v>
      </c>
      <c r="G14" s="6">
        <f>AreaUnderNormalCurve!B12*'CU50'!$G$5+'CU50'!$G$4</f>
        <v>2.674812030075187</v>
      </c>
      <c r="H14" s="6">
        <f>AreaUnderNormalCurve!B12*'CU50'!$H$5+'CU50'!$H$4</f>
        <v>2.8531328320802</v>
      </c>
      <c r="I14" s="6">
        <f>AreaUnderNormalCurve!B12*'CU50'!$I$5+'CU50'!$I$4</f>
        <v>3.0314536340852127</v>
      </c>
      <c r="J14" s="6">
        <f>AreaUnderNormalCurve!B12*'CU50'!$J$5+'CU50'!$J$4</f>
        <v>3.209774436090225</v>
      </c>
      <c r="K14" s="6">
        <f>AreaUnderNormalCurve!B12*'CU50'!$K$5+'CU50'!$K$4</f>
        <v>3.388095238095238</v>
      </c>
      <c r="L14" s="6">
        <f>AreaUnderNormalCurve!B12*'CU50'!$L$5+'CU50'!$L$4</f>
        <v>3.5664160401002505</v>
      </c>
      <c r="M14" s="6">
        <f>AreaUnderNormalCurve!B12*'CU50'!$M$5+'CU50'!$M$4</f>
        <v>3.7447368421052634</v>
      </c>
      <c r="N14" s="6">
        <f>AreaUnderNormalCurve!B12*'CU50'!$N$5+'CU50'!$N$4</f>
        <v>3.923057644110276</v>
      </c>
      <c r="O14" s="6">
        <f>AreaUnderNormalCurve!B12*'CU50'!$O$5+'CU50'!$O$4</f>
        <v>4.101378446115289</v>
      </c>
      <c r="P14" s="6">
        <f>AreaUnderNormalCurve!B12*'CU50'!$P$5+'CU50'!$P$4</f>
        <v>4.279699248120301</v>
      </c>
      <c r="Q14" s="6">
        <f>AreaUnderNormalCurve!B12*'CU50'!$Q$5+'CU50'!$Q$4</f>
        <v>4.458020050125314</v>
      </c>
      <c r="R14" s="6">
        <f>AreaUnderNormalCurve!B12*'CU50'!$R$5+'CU50'!$R$4</f>
        <v>4.636340852130327</v>
      </c>
      <c r="S14" s="6">
        <f>AreaUnderNormalCurve!B12*'CU50'!$S$5+'CU50'!$S$4</f>
        <v>4.814661654135339</v>
      </c>
      <c r="T14" s="6">
        <f>AreaUnderNormalCurve!B12*'CU50'!$T$5+'CU50'!$T$4</f>
        <v>4.992982456140352</v>
      </c>
      <c r="U14" s="6">
        <f>AreaUnderNormalCurve!B12*'CU50'!$U$5+'CU50'!$U$4</f>
        <v>5.171303258145365</v>
      </c>
      <c r="V14" s="6">
        <f>AreaUnderNormalCurve!B12*'CU50'!$V$5+'CU50'!$V$4</f>
        <v>5.3496240601503775</v>
      </c>
      <c r="W14" s="6">
        <f>AreaUnderNormalCurve!B12*'CU50'!$W$5+'CU50'!$W$4</f>
        <v>5.706265664160403</v>
      </c>
      <c r="X14" s="6">
        <f>AreaUnderNormalCurve!B12*'CU50'!$X$5+'CU50'!$X$4</f>
        <v>6.24122807017544</v>
      </c>
    </row>
    <row r="15" spans="1:24" ht="14.25">
      <c r="A15" s="1"/>
      <c r="B15" s="6">
        <f>AreaUnderNormalCurve!B13*'CU50'!$B$5+'CU50'!$B$4</f>
        <v>1.0482456140350862</v>
      </c>
      <c r="C15" s="6">
        <f>AreaUnderNormalCurve!B13*'CU50'!$C$5+'CU50'!$C$4</f>
        <v>2.0964912280701737</v>
      </c>
      <c r="D15" s="6">
        <f>AreaUnderNormalCurve!B13*'CU50'!$D$5+'CU50'!$D$4</f>
        <v>2.515789473684209</v>
      </c>
      <c r="E15" s="6">
        <f>AreaUnderNormalCurve!B13*'CU50'!$E$5+'CU50'!$E$4</f>
        <v>2.7254385964912267</v>
      </c>
      <c r="F15" s="6">
        <f>AreaUnderNormalCurve!B13*'CU50'!$F$5+'CU50'!$F$4</f>
        <v>2.9350877192982443</v>
      </c>
      <c r="G15" s="6">
        <f>AreaUnderNormalCurve!B13*'CU50'!$G$5+'CU50'!$G$4</f>
        <v>3.144736842105262</v>
      </c>
      <c r="H15" s="6">
        <f>AreaUnderNormalCurve!B13*'CU50'!$H$5+'CU50'!$H$4</f>
        <v>3.3543859649122796</v>
      </c>
      <c r="I15" s="6">
        <f>AreaUnderNormalCurve!B13*'CU50'!$I$5+'CU50'!$I$4</f>
        <v>3.5640350877192977</v>
      </c>
      <c r="J15" s="6">
        <f>AreaUnderNormalCurve!B13*'CU50'!$J$5+'CU50'!$J$4</f>
        <v>3.7736842105263153</v>
      </c>
      <c r="K15" s="6">
        <f>AreaUnderNormalCurve!B13*'CU50'!$K$5+'CU50'!$K$4</f>
        <v>3.9833333333333334</v>
      </c>
      <c r="L15" s="6">
        <f>AreaUnderNormalCurve!B13*'CU50'!$L$5+'CU50'!$L$4</f>
        <v>4.192982456140351</v>
      </c>
      <c r="M15" s="6">
        <f>AreaUnderNormalCurve!B13*'CU50'!$M$5+'CU50'!$M$4</f>
        <v>4.402631578947369</v>
      </c>
      <c r="N15" s="6">
        <f>AreaUnderNormalCurve!B13*'CU50'!$N$5+'CU50'!$N$4</f>
        <v>4.612280701754386</v>
      </c>
      <c r="O15" s="6">
        <f>AreaUnderNormalCurve!B13*'CU50'!$O$5+'CU50'!$O$4</f>
        <v>4.821929824561404</v>
      </c>
      <c r="P15" s="6">
        <f>AreaUnderNormalCurve!B13*'CU50'!$P$5+'CU50'!$P$4</f>
        <v>5.031578947368422</v>
      </c>
      <c r="Q15" s="6">
        <f>AreaUnderNormalCurve!B13*'CU50'!$Q$5+'CU50'!$Q$4</f>
        <v>5.24122807017544</v>
      </c>
      <c r="R15" s="6">
        <f>AreaUnderNormalCurve!B13*'CU50'!$R$5+'CU50'!$R$4</f>
        <v>5.450877192982457</v>
      </c>
      <c r="S15" s="6">
        <f>AreaUnderNormalCurve!B13*'CU50'!$S$5+'CU50'!$S$4</f>
        <v>5.660526315789475</v>
      </c>
      <c r="T15" s="6">
        <f>AreaUnderNormalCurve!B13*'CU50'!$T$5+'CU50'!$T$4</f>
        <v>5.870175438596492</v>
      </c>
      <c r="U15" s="6">
        <f>AreaUnderNormalCurve!B13*'CU50'!$U$5+'CU50'!$U$4</f>
        <v>6.079824561403511</v>
      </c>
      <c r="V15" s="6">
        <f>AreaUnderNormalCurve!B13*'CU50'!$V$5+'CU50'!$V$4</f>
        <v>6.289473684210527</v>
      </c>
      <c r="W15" s="6">
        <f>AreaUnderNormalCurve!B13*'CU50'!$W$5+'CU50'!$W$4</f>
        <v>6.708771929824564</v>
      </c>
      <c r="X15" s="6">
        <f>AreaUnderNormalCurve!B13*'CU50'!$X$5+'CU50'!$X$4</f>
        <v>7.3377192982456165</v>
      </c>
    </row>
    <row r="16" spans="1:24" ht="14.25">
      <c r="A16" s="1"/>
      <c r="B16" s="6">
        <f>AreaUnderNormalCurve!B14*'CU50'!$B$5+'CU50'!$B$4</f>
        <v>1.2048872180451111</v>
      </c>
      <c r="C16" s="6">
        <f>AreaUnderNormalCurve!B14*'CU50'!$C$5+'CU50'!$C$4</f>
        <v>2.409774436090224</v>
      </c>
      <c r="D16" s="6">
        <f>AreaUnderNormalCurve!B14*'CU50'!$D$5+'CU50'!$D$4</f>
        <v>2.891729323308269</v>
      </c>
      <c r="E16" s="6">
        <f>AreaUnderNormalCurve!B14*'CU50'!$E$5+'CU50'!$E$4</f>
        <v>3.1327067669172917</v>
      </c>
      <c r="F16" s="6">
        <f>AreaUnderNormalCurve!B14*'CU50'!$F$5+'CU50'!$F$4</f>
        <v>3.3736842105263145</v>
      </c>
      <c r="G16" s="6">
        <f>AreaUnderNormalCurve!B14*'CU50'!$G$5+'CU50'!$G$4</f>
        <v>3.6146616541353374</v>
      </c>
      <c r="H16" s="6">
        <f>AreaUnderNormalCurve!B14*'CU50'!$H$5+'CU50'!$H$4</f>
        <v>3.8556390977443598</v>
      </c>
      <c r="I16" s="6">
        <f>AreaUnderNormalCurve!B14*'CU50'!$I$5+'CU50'!$I$4</f>
        <v>4.096616541353383</v>
      </c>
      <c r="J16" s="6">
        <f>AreaUnderNormalCurve!B14*'CU50'!$J$5+'CU50'!$J$4</f>
        <v>4.337593984962405</v>
      </c>
      <c r="K16" s="6">
        <f>AreaUnderNormalCurve!B14*'CU50'!$K$5+'CU50'!$K$4</f>
        <v>4.578571428571428</v>
      </c>
      <c r="L16" s="6">
        <f>AreaUnderNormalCurve!B14*'CU50'!$L$5+'CU50'!$L$4</f>
        <v>4.819548872180452</v>
      </c>
      <c r="M16" s="6">
        <f>AreaUnderNormalCurve!B14*'CU50'!$M$5+'CU50'!$M$4</f>
        <v>5.060526315789474</v>
      </c>
      <c r="N16" s="6">
        <f>AreaUnderNormalCurve!B14*'CU50'!$N$5+'CU50'!$N$4</f>
        <v>5.301503759398496</v>
      </c>
      <c r="O16" s="6">
        <f>AreaUnderNormalCurve!B14*'CU50'!$O$5+'CU50'!$O$4</f>
        <v>5.54248120300752</v>
      </c>
      <c r="P16" s="6">
        <f>AreaUnderNormalCurve!B14*'CU50'!$P$5+'CU50'!$P$4</f>
        <v>5.783458646616542</v>
      </c>
      <c r="Q16" s="6">
        <f>AreaUnderNormalCurve!B14*'CU50'!$Q$5+'CU50'!$Q$4</f>
        <v>6.024436090225565</v>
      </c>
      <c r="R16" s="6">
        <f>AreaUnderNormalCurve!B14*'CU50'!$R$5+'CU50'!$R$4</f>
        <v>6.265413533834588</v>
      </c>
      <c r="S16" s="6">
        <f>AreaUnderNormalCurve!B14*'CU50'!$S$5+'CU50'!$S$4</f>
        <v>6.50639097744361</v>
      </c>
      <c r="T16" s="6">
        <f>AreaUnderNormalCurve!B14*'CU50'!$T$5+'CU50'!$T$4</f>
        <v>6.747368421052633</v>
      </c>
      <c r="U16" s="6">
        <f>AreaUnderNormalCurve!B14*'CU50'!$U$5+'CU50'!$U$4</f>
        <v>6.988345864661657</v>
      </c>
      <c r="V16" s="6">
        <f>AreaUnderNormalCurve!B14*'CU50'!$V$5+'CU50'!$V$4</f>
        <v>7.229323308270678</v>
      </c>
      <c r="W16" s="6">
        <f>AreaUnderNormalCurve!B14*'CU50'!$W$5+'CU50'!$W$4</f>
        <v>7.711278195488725</v>
      </c>
      <c r="X16" s="6">
        <f>AreaUnderNormalCurve!B14*'CU50'!$X$5+'CU50'!$X$4</f>
        <v>8.434210526315791</v>
      </c>
    </row>
    <row r="17" spans="1:24" ht="14.25">
      <c r="A17" s="1"/>
      <c r="B17" s="6">
        <f>AreaUnderNormalCurve!B15*'CU50'!$B$5+'CU50'!$B$4</f>
        <v>1.3615288220551358</v>
      </c>
      <c r="C17" s="6">
        <f>AreaUnderNormalCurve!B15*'CU50'!$C$5+'CU50'!$C$4</f>
        <v>2.7230576441102734</v>
      </c>
      <c r="D17" s="6">
        <f>AreaUnderNormalCurve!B15*'CU50'!$D$5+'CU50'!$D$4</f>
        <v>3.2676691729323286</v>
      </c>
      <c r="E17" s="6">
        <f>AreaUnderNormalCurve!B15*'CU50'!$E$5+'CU50'!$E$4</f>
        <v>3.5399749373433567</v>
      </c>
      <c r="F17" s="6">
        <f>AreaUnderNormalCurve!B15*'CU50'!$F$5+'CU50'!$F$4</f>
        <v>3.8122807017543843</v>
      </c>
      <c r="G17" s="6">
        <f>AreaUnderNormalCurve!B15*'CU50'!$G$5+'CU50'!$G$4</f>
        <v>4.084586466165412</v>
      </c>
      <c r="H17" s="6">
        <f>AreaUnderNormalCurve!B15*'CU50'!$H$5+'CU50'!$H$4</f>
        <v>4.35689223057644</v>
      </c>
      <c r="I17" s="6">
        <f>AreaUnderNormalCurve!B15*'CU50'!$I$5+'CU50'!$I$4</f>
        <v>4.629197994987468</v>
      </c>
      <c r="J17" s="6">
        <f>AreaUnderNormalCurve!B15*'CU50'!$J$5+'CU50'!$J$4</f>
        <v>4.901503759398496</v>
      </c>
      <c r="K17" s="6">
        <f>AreaUnderNormalCurve!B15*'CU50'!$K$5+'CU50'!$K$4</f>
        <v>5.173809523809524</v>
      </c>
      <c r="L17" s="6">
        <f>AreaUnderNormalCurve!B15*'CU50'!$L$5+'CU50'!$L$4</f>
        <v>5.446115288220551</v>
      </c>
      <c r="M17" s="6">
        <f>AreaUnderNormalCurve!B15*'CU50'!$M$5+'CU50'!$M$4</f>
        <v>5.718421052631579</v>
      </c>
      <c r="N17" s="6">
        <f>AreaUnderNormalCurve!B15*'CU50'!$N$5+'CU50'!$N$4</f>
        <v>5.9907268170426065</v>
      </c>
      <c r="O17" s="6">
        <f>AreaUnderNormalCurve!B15*'CU50'!$O$5+'CU50'!$O$4</f>
        <v>6.2630325814536345</v>
      </c>
      <c r="P17" s="6">
        <f>AreaUnderNormalCurve!B15*'CU50'!$P$5+'CU50'!$P$4</f>
        <v>6.535338345864663</v>
      </c>
      <c r="Q17" s="6">
        <f>AreaUnderNormalCurve!B15*'CU50'!$Q$5+'CU50'!$Q$4</f>
        <v>6.807644110275691</v>
      </c>
      <c r="R17" s="6">
        <f>AreaUnderNormalCurve!B15*'CU50'!$R$5+'CU50'!$R$4</f>
        <v>7.079949874686718</v>
      </c>
      <c r="S17" s="6">
        <f>AreaUnderNormalCurve!B15*'CU50'!$S$5+'CU50'!$S$4</f>
        <v>7.352255639097747</v>
      </c>
      <c r="T17" s="6">
        <f>AreaUnderNormalCurve!B15*'CU50'!$T$5+'CU50'!$T$4</f>
        <v>7.624561403508774</v>
      </c>
      <c r="U17" s="6">
        <f>AreaUnderNormalCurve!B15*'CU50'!$U$5+'CU50'!$U$4</f>
        <v>7.896867167919801</v>
      </c>
      <c r="V17" s="6">
        <f>AreaUnderNormalCurve!B15*'CU50'!$V$5+'CU50'!$V$4</f>
        <v>8.169172932330829</v>
      </c>
      <c r="W17" s="6">
        <f>AreaUnderNormalCurve!B15*'CU50'!$W$5+'CU50'!$W$4</f>
        <v>8.713784461152885</v>
      </c>
      <c r="X17" s="6">
        <f>AreaUnderNormalCurve!B15*'CU50'!$X$5+'CU50'!$X$4</f>
        <v>9.530701754385968</v>
      </c>
    </row>
    <row r="18" spans="1:23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1" spans="7:8" ht="15">
      <c r="G21" s="12" t="s">
        <v>1</v>
      </c>
      <c r="H21" s="13">
        <v>2.33</v>
      </c>
    </row>
    <row r="22" spans="1:22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" t="s">
        <v>4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4" ht="15">
      <c r="A23" s="7"/>
      <c r="B23" s="8" t="str">
        <f>"-1.5 ML/ha"</f>
        <v>-1.5 ML/ha</v>
      </c>
      <c r="C23" s="8" t="str">
        <f>"-1.0 ML/ha"</f>
        <v>-1.0 ML/ha</v>
      </c>
      <c r="D23" s="8" t="str">
        <f>"-0.8 ML/ha"</f>
        <v>-0.8 ML/ha</v>
      </c>
      <c r="E23" s="8" t="str">
        <f>"-0.7 ML/ha"</f>
        <v>-0.7 ML/ha</v>
      </c>
      <c r="F23" s="8" t="str">
        <f>"-0.6 ML/ha"</f>
        <v>-0.6 ML/ha</v>
      </c>
      <c r="G23" s="8" t="str">
        <f>"-0.5 ML/ha"</f>
        <v>-0.5 ML/ha</v>
      </c>
      <c r="H23" s="8" t="str">
        <f>"-0.4 ML/ha"</f>
        <v>-0.4 ML/ha</v>
      </c>
      <c r="I23" s="8" t="str">
        <f>"-0.3 ML/ha"</f>
        <v>-0.3 ML/ha</v>
      </c>
      <c r="J23" s="8" t="str">
        <f>"-0.2 ML/ha"</f>
        <v>-0.2 ML/ha</v>
      </c>
      <c r="K23" s="8" t="str">
        <f>"-0.1 ML/ha"</f>
        <v>-0.1 ML/ha</v>
      </c>
      <c r="L23" s="8" t="s">
        <v>0</v>
      </c>
      <c r="M23" s="8" t="str">
        <f>"+0.1 ML/ha"</f>
        <v>+0.1 ML/ha</v>
      </c>
      <c r="N23" s="8" t="str">
        <f>"+0.2 ML/ha"</f>
        <v>+0.2 ML/ha</v>
      </c>
      <c r="O23" s="8" t="str">
        <f>"+0.3 ML/ha"</f>
        <v>+0.3 ML/ha</v>
      </c>
      <c r="P23" s="8" t="str">
        <f>"+0.4 ML/ha"</f>
        <v>+0.4 ML/ha</v>
      </c>
      <c r="Q23" s="8" t="str">
        <f>"+0.5 ML/ha"</f>
        <v>+0.5 ML/ha</v>
      </c>
      <c r="R23" s="8" t="str">
        <f>"+0.6 ML/ha"</f>
        <v>+0.6 ML/ha</v>
      </c>
      <c r="S23" s="8" t="str">
        <f>"+0.7 ML/ha"</f>
        <v>+0.7 ML/ha</v>
      </c>
      <c r="T23" s="8" t="str">
        <f>"+0.8 ML/ha"</f>
        <v>+0.8 ML/ha</v>
      </c>
      <c r="U23" s="8" t="str">
        <f>"+0.9 ML/ha"</f>
        <v>+0.9 ML/ha</v>
      </c>
      <c r="V23" s="9" t="str">
        <f>"+1.0 ML/ha"</f>
        <v>+1.0 ML/ha</v>
      </c>
      <c r="W23" s="9" t="str">
        <f>"+1.2 ML/ha"</f>
        <v>+1.2 ML/ha</v>
      </c>
      <c r="X23" s="9" t="str">
        <f>"+1.5 ML/ha"</f>
        <v>+1.5 ML/ha</v>
      </c>
    </row>
    <row r="24" spans="1:24" ht="15.75" thickBot="1">
      <c r="A24" s="15" t="s">
        <v>2</v>
      </c>
      <c r="B24" s="10">
        <f aca="true" t="shared" si="4" ref="B24:X24">AVERAGE(B25:B36)</f>
        <v>21.45922746781113</v>
      </c>
      <c r="C24" s="10">
        <f t="shared" si="4"/>
        <v>42.918454935622286</v>
      </c>
      <c r="D24" s="10">
        <f t="shared" si="4"/>
        <v>51.50214592274674</v>
      </c>
      <c r="E24" s="10">
        <f t="shared" si="4"/>
        <v>55.793991416308984</v>
      </c>
      <c r="F24" s="10">
        <f t="shared" si="4"/>
        <v>60.08583690987121</v>
      </c>
      <c r="G24" s="10">
        <f t="shared" si="4"/>
        <v>64.37768240343344</v>
      </c>
      <c r="H24" s="10">
        <f t="shared" si="4"/>
        <v>68.66952789699569</v>
      </c>
      <c r="I24" s="10">
        <f t="shared" si="4"/>
        <v>72.96137339055792</v>
      </c>
      <c r="J24" s="10">
        <f t="shared" si="4"/>
        <v>77.25321888412016</v>
      </c>
      <c r="K24" s="10">
        <f t="shared" si="4"/>
        <v>81.54506437768238</v>
      </c>
      <c r="L24" s="10">
        <f t="shared" si="4"/>
        <v>85.83690987124463</v>
      </c>
      <c r="M24" s="10">
        <f t="shared" si="4"/>
        <v>90.12875536480688</v>
      </c>
      <c r="N24" s="10">
        <f t="shared" si="4"/>
        <v>94.42060085836908</v>
      </c>
      <c r="O24" s="10">
        <f t="shared" si="4"/>
        <v>98.71244635193135</v>
      </c>
      <c r="P24" s="10">
        <f t="shared" si="4"/>
        <v>103.00429184549357</v>
      </c>
      <c r="Q24" s="10">
        <f t="shared" si="4"/>
        <v>107.29613733905582</v>
      </c>
      <c r="R24" s="10">
        <f t="shared" si="4"/>
        <v>111.58798283261807</v>
      </c>
      <c r="S24" s="10">
        <f t="shared" si="4"/>
        <v>115.87982832618029</v>
      </c>
      <c r="T24" s="10">
        <f t="shared" si="4"/>
        <v>120.17167381974251</v>
      </c>
      <c r="U24" s="10">
        <f t="shared" si="4"/>
        <v>124.46351931330476</v>
      </c>
      <c r="V24" s="11">
        <f t="shared" si="4"/>
        <v>128.755364806867</v>
      </c>
      <c r="W24" s="11">
        <f t="shared" si="4"/>
        <v>137.33905579399146</v>
      </c>
      <c r="X24" s="11">
        <f t="shared" si="4"/>
        <v>150.21459227467815</v>
      </c>
    </row>
    <row r="25" spans="2:24" ht="14.25">
      <c r="B25" s="2">
        <f>'CU50'!B6*100/'CU50'!$H$21</f>
        <v>-15.516258457302028</v>
      </c>
      <c r="C25" s="2">
        <f>'CU50'!C6*100/'CU50'!$H$21</f>
        <v>-31.032516914604074</v>
      </c>
      <c r="D25" s="2">
        <f>'CU50'!D6*100/'CU50'!$H$21</f>
        <v>-37.239020297524895</v>
      </c>
      <c r="E25" s="2">
        <f>'CU50'!E6*100/'CU50'!$H$21</f>
        <v>-40.34227198898532</v>
      </c>
      <c r="F25" s="2">
        <f>'CU50'!F6*100/'CU50'!$H$21</f>
        <v>-43.44552368044572</v>
      </c>
      <c r="G25" s="2">
        <f>'CU50'!G6*100/'CU50'!$H$21</f>
        <v>-46.548775371906146</v>
      </c>
      <c r="H25" s="2">
        <f>'CU50'!H6*100/'CU50'!$H$21</f>
        <v>-49.652027063366546</v>
      </c>
      <c r="I25" s="2">
        <f>'CU50'!I6*100/'CU50'!$H$21</f>
        <v>-52.755278754826975</v>
      </c>
      <c r="J25" s="2">
        <f>'CU50'!J6*100/'CU50'!$H$21</f>
        <v>-55.858530446287375</v>
      </c>
      <c r="K25" s="2">
        <f>'CU50'!K6*100/'CU50'!$H$21</f>
        <v>-58.961782137747804</v>
      </c>
      <c r="L25" s="2">
        <f>'CU50'!L6*100/'CU50'!$H$21</f>
        <v>-62.06503382920821</v>
      </c>
      <c r="M25" s="2">
        <f>'CU50'!M6*100/'CU50'!$H$21</f>
        <v>-65.16828552066863</v>
      </c>
      <c r="N25" s="2">
        <f>'CU50'!N6*100/'CU50'!$H$21</f>
        <v>-68.27153721212903</v>
      </c>
      <c r="O25" s="2">
        <f>'CU50'!O6*100/'CU50'!$H$21</f>
        <v>-71.37478890358945</v>
      </c>
      <c r="P25" s="2">
        <f>'CU50'!P6*100/'CU50'!$H$21</f>
        <v>-74.47804059504986</v>
      </c>
      <c r="Q25" s="2">
        <f>'CU50'!Q6*100/'CU50'!$H$21</f>
        <v>-77.58129228651028</v>
      </c>
      <c r="R25" s="2">
        <f>'CU50'!R6*100/'CU50'!$H$21</f>
        <v>-80.68454397797068</v>
      </c>
      <c r="S25" s="2">
        <f>'CU50'!S6*100/'CU50'!$H$21</f>
        <v>-83.78779566943112</v>
      </c>
      <c r="T25" s="2">
        <f>'CU50'!T6*100/'CU50'!$H$21</f>
        <v>-86.89104736089152</v>
      </c>
      <c r="U25" s="2">
        <f>'CU50'!U6*100/'CU50'!$H$21</f>
        <v>-89.99429905235192</v>
      </c>
      <c r="V25" s="2">
        <f>'CU50'!V6*100/'CU50'!$H$21</f>
        <v>-93.09755074381232</v>
      </c>
      <c r="W25" s="2">
        <f>'CU50'!W6*100/'CU50'!$H$21</f>
        <v>-99.30405412673318</v>
      </c>
      <c r="X25" s="2">
        <f>'CU50'!X6*100/'CU50'!$H$21</f>
        <v>-108.6138092011144</v>
      </c>
    </row>
    <row r="26" spans="2:24" ht="14.25">
      <c r="B26" s="2">
        <f>'CU50'!B7*100/'CU50'!$H$21</f>
        <v>-8.793442834554181</v>
      </c>
      <c r="C26" s="2">
        <f>'CU50'!C7*100/'CU50'!$H$21</f>
        <v>-17.586885669108376</v>
      </c>
      <c r="D26" s="2">
        <f>'CU50'!D7*100/'CU50'!$H$21</f>
        <v>-21.10426280293005</v>
      </c>
      <c r="E26" s="2">
        <f>'CU50'!E7*100/'CU50'!$H$21</f>
        <v>-22.862951369840896</v>
      </c>
      <c r="F26" s="2">
        <f>'CU50'!F7*100/'CU50'!$H$21</f>
        <v>-24.62163993675174</v>
      </c>
      <c r="G26" s="2">
        <f>'CU50'!G7*100/'CU50'!$H$21</f>
        <v>-26.380328503662582</v>
      </c>
      <c r="H26" s="2">
        <f>'CU50'!H7*100/'CU50'!$H$21</f>
        <v>-28.139017070573406</v>
      </c>
      <c r="I26" s="2">
        <f>'CU50'!I7*100/'CU50'!$H$21</f>
        <v>-29.897705637484272</v>
      </c>
      <c r="J26" s="2">
        <f>'CU50'!J7*100/'CU50'!$H$21</f>
        <v>-31.6563942043951</v>
      </c>
      <c r="K26" s="2">
        <f>'CU50'!K7*100/'CU50'!$H$21</f>
        <v>-33.41508277130594</v>
      </c>
      <c r="L26" s="2">
        <f>'CU50'!L7*100/'CU50'!$H$21</f>
        <v>-35.17377133821679</v>
      </c>
      <c r="M26" s="2">
        <f>'CU50'!M7*100/'CU50'!$H$21</f>
        <v>-36.93245990512763</v>
      </c>
      <c r="N26" s="2">
        <f>'CU50'!N7*100/'CU50'!$H$21</f>
        <v>-38.69114847203845</v>
      </c>
      <c r="O26" s="2">
        <f>'CU50'!O7*100/'CU50'!$H$21</f>
        <v>-40.44983703894931</v>
      </c>
      <c r="P26" s="2">
        <f>'CU50'!P7*100/'CU50'!$H$21</f>
        <v>-42.20852560586014</v>
      </c>
      <c r="Q26" s="2">
        <f>'CU50'!Q7*100/'CU50'!$H$21</f>
        <v>-43.96721417277099</v>
      </c>
      <c r="R26" s="2">
        <f>'CU50'!R7*100/'CU50'!$H$21</f>
        <v>-45.72590273968183</v>
      </c>
      <c r="S26" s="2">
        <f>'CU50'!S7*100/'CU50'!$H$21</f>
        <v>-47.48459130659268</v>
      </c>
      <c r="T26" s="2">
        <f>'CU50'!T7*100/'CU50'!$H$21</f>
        <v>-49.2432798735035</v>
      </c>
      <c r="U26" s="2">
        <f>'CU50'!U7*100/'CU50'!$H$21</f>
        <v>-51.001968440414366</v>
      </c>
      <c r="V26" s="2">
        <f>'CU50'!V7*100/'CU50'!$H$21</f>
        <v>-52.760657007325165</v>
      </c>
      <c r="W26" s="2">
        <f>'CU50'!W7*100/'CU50'!$H$21</f>
        <v>-56.2780341411469</v>
      </c>
      <c r="X26" s="2">
        <f>'CU50'!X7*100/'CU50'!$H$21</f>
        <v>-61.554099841879406</v>
      </c>
    </row>
    <row r="27" spans="2:24" ht="14.25">
      <c r="B27" s="2">
        <f>'CU50'!B8*100/'CU50'!$H$21</f>
        <v>-2.070627211806332</v>
      </c>
      <c r="C27" s="2">
        <f>'CU50'!C8*100/'CU50'!$H$21</f>
        <v>-4.141254423612674</v>
      </c>
      <c r="D27" s="2">
        <f>'CU50'!D8*100/'CU50'!$H$21</f>
        <v>-4.969505308335212</v>
      </c>
      <c r="E27" s="2">
        <f>'CU50'!E8*100/'CU50'!$H$21</f>
        <v>-5.383630750696477</v>
      </c>
      <c r="F27" s="2">
        <f>'CU50'!F8*100/'CU50'!$H$21</f>
        <v>-5.797756193057741</v>
      </c>
      <c r="G27" s="2">
        <f>'CU50'!G8*100/'CU50'!$H$21</f>
        <v>-6.211881635419014</v>
      </c>
      <c r="H27" s="2">
        <f>'CU50'!H8*100/'CU50'!$H$21</f>
        <v>-6.626007077780279</v>
      </c>
      <c r="I27" s="2">
        <f>'CU50'!I8*100/'CU50'!$H$21</f>
        <v>-7.0401325201415546</v>
      </c>
      <c r="J27" s="2">
        <f>'CU50'!J8*100/'CU50'!$H$21</f>
        <v>-7.454257962502819</v>
      </c>
      <c r="K27" s="2">
        <f>'CU50'!K8*100/'CU50'!$H$21</f>
        <v>-7.868383404864102</v>
      </c>
      <c r="L27" s="2">
        <f>'CU50'!L8*100/'CU50'!$H$21</f>
        <v>-8.282508847225348</v>
      </c>
      <c r="M27" s="2">
        <f>'CU50'!M8*100/'CU50'!$H$21</f>
        <v>-8.69663428958663</v>
      </c>
      <c r="N27" s="2">
        <f>'CU50'!N8*100/'CU50'!$H$21</f>
        <v>-9.110759731947894</v>
      </c>
      <c r="O27" s="2">
        <f>'CU50'!O8*100/'CU50'!$H$21</f>
        <v>-9.52488517430916</v>
      </c>
      <c r="P27" s="2">
        <f>'CU50'!P8*100/'CU50'!$H$21</f>
        <v>-9.939010616670425</v>
      </c>
      <c r="Q27" s="2">
        <f>'CU50'!Q8*100/'CU50'!$H$21</f>
        <v>-10.353136059031707</v>
      </c>
      <c r="R27" s="2">
        <f>'CU50'!R8*100/'CU50'!$H$21</f>
        <v>-10.767261501392953</v>
      </c>
      <c r="S27" s="2">
        <f>'CU50'!S8*100/'CU50'!$H$21</f>
        <v>-11.181386943754235</v>
      </c>
      <c r="T27" s="2">
        <f>'CU50'!T8*100/'CU50'!$H$21</f>
        <v>-11.5955123861155</v>
      </c>
      <c r="U27" s="2">
        <f>'CU50'!U8*100/'CU50'!$H$21</f>
        <v>-12.009637828476764</v>
      </c>
      <c r="V27" s="2">
        <f>'CU50'!V8*100/'CU50'!$H$21</f>
        <v>-12.423763270838029</v>
      </c>
      <c r="W27" s="2">
        <f>'CU50'!W8*100/'CU50'!$H$21</f>
        <v>-13.252014155560579</v>
      </c>
      <c r="X27" s="2">
        <f>'CU50'!X8*100/'CU50'!$H$21</f>
        <v>-14.494390482644391</v>
      </c>
    </row>
    <row r="28" spans="2:24" ht="14.25">
      <c r="B28" s="2">
        <f>'CU50'!B9*100/'CU50'!$H$21</f>
        <v>4.6521884109415135</v>
      </c>
      <c r="C28" s="2">
        <f>'CU50'!C9*100/'CU50'!$H$21</f>
        <v>9.304376821883032</v>
      </c>
      <c r="D28" s="2">
        <f>'CU50'!D9*100/'CU50'!$H$21</f>
        <v>11.165252186259638</v>
      </c>
      <c r="E28" s="2">
        <f>'CU50'!E9*100/'CU50'!$H$21</f>
        <v>12.095689868447945</v>
      </c>
      <c r="F28" s="2">
        <f>'CU50'!F9*100/'CU50'!$H$21</f>
        <v>13.02612755063624</v>
      </c>
      <c r="G28" s="2">
        <f>'CU50'!G9*100/'CU50'!$H$21</f>
        <v>13.956565232824545</v>
      </c>
      <c r="H28" s="2">
        <f>'CU50'!H9*100/'CU50'!$H$21</f>
        <v>14.887002915012852</v>
      </c>
      <c r="I28" s="2">
        <f>'CU50'!I9*100/'CU50'!$H$21</f>
        <v>15.817440597201147</v>
      </c>
      <c r="J28" s="2">
        <f>'CU50'!J9*100/'CU50'!$H$21</f>
        <v>16.74787827938946</v>
      </c>
      <c r="K28" s="2">
        <f>'CU50'!K9*100/'CU50'!$H$21</f>
        <v>17.678315961577756</v>
      </c>
      <c r="L28" s="2">
        <f>'CU50'!L9*100/'CU50'!$H$21</f>
        <v>18.60875364376607</v>
      </c>
      <c r="M28" s="2">
        <f>'CU50'!M9*100/'CU50'!$H$21</f>
        <v>19.53919132595437</v>
      </c>
      <c r="N28" s="2">
        <f>'CU50'!N9*100/'CU50'!$H$21</f>
        <v>20.469629008142682</v>
      </c>
      <c r="O28" s="2">
        <f>'CU50'!O9*100/'CU50'!$H$21</f>
        <v>21.40006669033098</v>
      </c>
      <c r="P28" s="2">
        <f>'CU50'!P9*100/'CU50'!$H$21</f>
        <v>22.330504372519286</v>
      </c>
      <c r="Q28" s="2">
        <f>'CU50'!Q9*100/'CU50'!$H$21</f>
        <v>23.26094205470759</v>
      </c>
      <c r="R28" s="2">
        <f>'CU50'!R9*100/'CU50'!$H$21</f>
        <v>24.19137973689589</v>
      </c>
      <c r="S28" s="2">
        <f>'CU50'!S9*100/'CU50'!$H$21</f>
        <v>25.121817419084202</v>
      </c>
      <c r="T28" s="2">
        <f>'CU50'!T9*100/'CU50'!$H$21</f>
        <v>26.0522551012725</v>
      </c>
      <c r="U28" s="2">
        <f>'CU50'!U9*100/'CU50'!$H$21</f>
        <v>26.982692783460795</v>
      </c>
      <c r="V28" s="2">
        <f>'CU50'!V9*100/'CU50'!$H$21</f>
        <v>27.91313046564911</v>
      </c>
      <c r="W28" s="2">
        <f>'CU50'!W9*100/'CU50'!$H$21</f>
        <v>29.774005830025704</v>
      </c>
      <c r="X28" s="2">
        <f>'CU50'!X9*100/'CU50'!$H$21</f>
        <v>32.56531887659063</v>
      </c>
    </row>
    <row r="29" spans="2:24" ht="14.25">
      <c r="B29" s="2">
        <f>'CU50'!B10*100/'CU50'!$H$21</f>
        <v>11.37500403368936</v>
      </c>
      <c r="C29" s="2">
        <f>'CU50'!C10*100/'CU50'!$H$21</f>
        <v>22.750008067378733</v>
      </c>
      <c r="D29" s="2">
        <f>'CU50'!D10*100/'CU50'!$H$21</f>
        <v>27.30000968085448</v>
      </c>
      <c r="E29" s="2">
        <f>'CU50'!E10*100/'CU50'!$H$21</f>
        <v>29.575010487592362</v>
      </c>
      <c r="F29" s="2">
        <f>'CU50'!F10*100/'CU50'!$H$21</f>
        <v>31.850011294330237</v>
      </c>
      <c r="G29" s="2">
        <f>'CU50'!G10*100/'CU50'!$H$21</f>
        <v>34.12501210106811</v>
      </c>
      <c r="H29" s="2">
        <f>'CU50'!H10*100/'CU50'!$H$21</f>
        <v>36.400012907805994</v>
      </c>
      <c r="I29" s="2">
        <f>'CU50'!I10*100/'CU50'!$H$21</f>
        <v>38.67501371454386</v>
      </c>
      <c r="J29" s="2">
        <f>'CU50'!J10*100/'CU50'!$H$21</f>
        <v>40.950014521281744</v>
      </c>
      <c r="K29" s="2">
        <f>'CU50'!K10*100/'CU50'!$H$21</f>
        <v>43.225015328019616</v>
      </c>
      <c r="L29" s="2">
        <f>'CU50'!L10*100/'CU50'!$H$21</f>
        <v>45.50001613475749</v>
      </c>
      <c r="M29" s="2">
        <f>'CU50'!M10*100/'CU50'!$H$21</f>
        <v>47.77501694149537</v>
      </c>
      <c r="N29" s="2">
        <f>'CU50'!N10*100/'CU50'!$H$21</f>
        <v>50.050017748233245</v>
      </c>
      <c r="O29" s="2">
        <f>'CU50'!O10*100/'CU50'!$H$21</f>
        <v>52.32501855497112</v>
      </c>
      <c r="P29" s="2">
        <f>'CU50'!P10*100/'CU50'!$H$21</f>
        <v>54.600019361709</v>
      </c>
      <c r="Q29" s="2">
        <f>'CU50'!Q10*100/'CU50'!$H$21</f>
        <v>56.87502016844687</v>
      </c>
      <c r="R29" s="2">
        <f>'CU50'!R10*100/'CU50'!$H$21</f>
        <v>59.15002097518476</v>
      </c>
      <c r="S29" s="2">
        <f>'CU50'!S10*100/'CU50'!$H$21</f>
        <v>61.42502178192263</v>
      </c>
      <c r="T29" s="2">
        <f>'CU50'!T10*100/'CU50'!$H$21</f>
        <v>63.70002258866051</v>
      </c>
      <c r="U29" s="2">
        <f>'CU50'!U10*100/'CU50'!$H$21</f>
        <v>65.97502339539838</v>
      </c>
      <c r="V29" s="2">
        <f>'CU50'!V10*100/'CU50'!$H$21</f>
        <v>68.25002420213627</v>
      </c>
      <c r="W29" s="2">
        <f>'CU50'!W10*100/'CU50'!$H$21</f>
        <v>72.800025815612</v>
      </c>
      <c r="X29" s="2">
        <f>'CU50'!X10*100/'CU50'!$H$21</f>
        <v>79.62502823582564</v>
      </c>
    </row>
    <row r="30" spans="2:24" ht="14.25">
      <c r="B30" s="2">
        <f>'CU50'!B11*100/'CU50'!$H$21</f>
        <v>18.097819656437206</v>
      </c>
      <c r="C30" s="2">
        <f>'CU50'!C11*100/'CU50'!$H$21</f>
        <v>36.195639312874434</v>
      </c>
      <c r="D30" s="2">
        <f>'CU50'!D11*100/'CU50'!$H$21</f>
        <v>43.43476717544933</v>
      </c>
      <c r="E30" s="2">
        <f>'CU50'!E11*100/'CU50'!$H$21</f>
        <v>47.054331106736775</v>
      </c>
      <c r="F30" s="2">
        <f>'CU50'!F11*100/'CU50'!$H$21</f>
        <v>50.67389503802422</v>
      </c>
      <c r="G30" s="2">
        <f>'CU50'!G11*100/'CU50'!$H$21</f>
        <v>54.29345896931168</v>
      </c>
      <c r="H30" s="2">
        <f>'CU50'!H11*100/'CU50'!$H$21</f>
        <v>57.913022900599124</v>
      </c>
      <c r="I30" s="2">
        <f>'CU50'!I11*100/'CU50'!$H$21</f>
        <v>61.53258683188657</v>
      </c>
      <c r="J30" s="2">
        <f>'CU50'!J11*100/'CU50'!$H$21</f>
        <v>65.15215076317402</v>
      </c>
      <c r="K30" s="2">
        <f>'CU50'!K11*100/'CU50'!$H$21</f>
        <v>68.77171469446147</v>
      </c>
      <c r="L30" s="2">
        <f>'CU50'!L11*100/'CU50'!$H$21</f>
        <v>72.39127862574892</v>
      </c>
      <c r="M30" s="2">
        <f>'CU50'!M11*100/'CU50'!$H$21</f>
        <v>76.01084255703637</v>
      </c>
      <c r="N30" s="2">
        <f>'CU50'!N11*100/'CU50'!$H$21</f>
        <v>79.63040648832383</v>
      </c>
      <c r="O30" s="2">
        <f>'CU50'!O11*100/'CU50'!$H$21</f>
        <v>83.24997041961127</v>
      </c>
      <c r="P30" s="2">
        <f>'CU50'!P11*100/'CU50'!$H$21</f>
        <v>86.86953435089872</v>
      </c>
      <c r="Q30" s="2">
        <f>'CU50'!Q11*100/'CU50'!$H$21</f>
        <v>90.48909828218618</v>
      </c>
      <c r="R30" s="2">
        <f>'CU50'!R11*100/'CU50'!$H$21</f>
        <v>94.10866221347361</v>
      </c>
      <c r="S30" s="2">
        <f>'CU50'!S11*100/'CU50'!$H$21</f>
        <v>97.72822614476107</v>
      </c>
      <c r="T30" s="2">
        <f>'CU50'!T11*100/'CU50'!$H$21</f>
        <v>101.34779007604851</v>
      </c>
      <c r="U30" s="2">
        <f>'CU50'!U11*100/'CU50'!$H$21</f>
        <v>104.96735400733597</v>
      </c>
      <c r="V30" s="2">
        <f>'CU50'!V11*100/'CU50'!$H$21</f>
        <v>108.5869179386234</v>
      </c>
      <c r="W30" s="2">
        <f>'CU50'!W11*100/'CU50'!$H$21</f>
        <v>115.82604580119829</v>
      </c>
      <c r="X30" s="2">
        <f>'CU50'!X11*100/'CU50'!$H$21</f>
        <v>126.68473759506064</v>
      </c>
    </row>
    <row r="31" spans="2:24" ht="14.25">
      <c r="B31" s="2">
        <f>'CU50'!B12*100/'CU50'!$H$21</f>
        <v>24.820635279185055</v>
      </c>
      <c r="C31" s="2">
        <f>'CU50'!C12*100/'CU50'!$H$21</f>
        <v>49.64127055837014</v>
      </c>
      <c r="D31" s="2">
        <f>'CU50'!D12*100/'CU50'!$H$21</f>
        <v>59.56952467004417</v>
      </c>
      <c r="E31" s="2">
        <f>'CU50'!E12*100/'CU50'!$H$21</f>
        <v>64.5336517258812</v>
      </c>
      <c r="F31" s="2">
        <f>'CU50'!F12*100/'CU50'!$H$21</f>
        <v>69.49777878171821</v>
      </c>
      <c r="G31" s="2">
        <f>'CU50'!G12*100/'CU50'!$H$21</f>
        <v>74.46190583755524</v>
      </c>
      <c r="H31" s="2">
        <f>'CU50'!H12*100/'CU50'!$H$21</f>
        <v>79.42603289339226</v>
      </c>
      <c r="I31" s="2">
        <f>'CU50'!I12*100/'CU50'!$H$21</f>
        <v>84.39015994922929</v>
      </c>
      <c r="J31" s="2">
        <f>'CU50'!J12*100/'CU50'!$H$21</f>
        <v>89.3542870050663</v>
      </c>
      <c r="K31" s="2">
        <f>'CU50'!K12*100/'CU50'!$H$21</f>
        <v>94.31841406090332</v>
      </c>
      <c r="L31" s="2">
        <f>'CU50'!L12*100/'CU50'!$H$21</f>
        <v>99.28254111674036</v>
      </c>
      <c r="M31" s="2">
        <f>'CU50'!M12*100/'CU50'!$H$21</f>
        <v>104.24666817257736</v>
      </c>
      <c r="N31" s="2">
        <f>'CU50'!N12*100/'CU50'!$H$21</f>
        <v>109.21079522841438</v>
      </c>
      <c r="O31" s="2">
        <f>'CU50'!O12*100/'CU50'!$H$21</f>
        <v>114.17492228425142</v>
      </c>
      <c r="P31" s="2">
        <f>'CU50'!P12*100/'CU50'!$H$21</f>
        <v>119.13904934008843</v>
      </c>
      <c r="Q31" s="2">
        <f>'CU50'!Q12*100/'CU50'!$H$21</f>
        <v>124.10317639592546</v>
      </c>
      <c r="R31" s="2">
        <f>'CU50'!R12*100/'CU50'!$H$21</f>
        <v>129.06730345176248</v>
      </c>
      <c r="S31" s="2">
        <f>'CU50'!S12*100/'CU50'!$H$21</f>
        <v>134.03143050759948</v>
      </c>
      <c r="T31" s="2">
        <f>'CU50'!T12*100/'CU50'!$H$21</f>
        <v>138.9955575634365</v>
      </c>
      <c r="U31" s="2">
        <f>'CU50'!U12*100/'CU50'!$H$21</f>
        <v>143.95968461927353</v>
      </c>
      <c r="V31" s="2">
        <f>'CU50'!V12*100/'CU50'!$H$21</f>
        <v>148.92381167511056</v>
      </c>
      <c r="W31" s="2">
        <f>'CU50'!W12*100/'CU50'!$H$21</f>
        <v>158.85206578678464</v>
      </c>
      <c r="X31" s="2">
        <f>'CU50'!X12*100/'CU50'!$H$21</f>
        <v>173.74444695429568</v>
      </c>
    </row>
    <row r="32" spans="2:24" ht="14.25">
      <c r="B32" s="2">
        <f>'CU50'!B13*100/'CU50'!$H$21</f>
        <v>31.5434509019329</v>
      </c>
      <c r="C32" s="2">
        <f>'CU50'!C13*100/'CU50'!$H$21</f>
        <v>63.086901803865835</v>
      </c>
      <c r="D32" s="2">
        <f>'CU50'!D13*100/'CU50'!$H$21</f>
        <v>75.70428216463903</v>
      </c>
      <c r="E32" s="2">
        <f>'CU50'!E13*100/'CU50'!$H$21</f>
        <v>82.0129723450256</v>
      </c>
      <c r="F32" s="2">
        <f>'CU50'!F13*100/'CU50'!$H$21</f>
        <v>88.32166252541221</v>
      </c>
      <c r="G32" s="2">
        <f>'CU50'!G13*100/'CU50'!$H$21</f>
        <v>94.6303527057988</v>
      </c>
      <c r="H32" s="2">
        <f>'CU50'!H13*100/'CU50'!$H$21</f>
        <v>100.93904288618539</v>
      </c>
      <c r="I32" s="2">
        <f>'CU50'!I13*100/'CU50'!$H$21</f>
        <v>107.247733066572</v>
      </c>
      <c r="J32" s="2">
        <f>'CU50'!J13*100/'CU50'!$H$21</f>
        <v>113.55642324695859</v>
      </c>
      <c r="K32" s="2">
        <f>'CU50'!K13*100/'CU50'!$H$21</f>
        <v>119.86511342734518</v>
      </c>
      <c r="L32" s="2">
        <f>'CU50'!L13*100/'CU50'!$H$21</f>
        <v>126.17380360773177</v>
      </c>
      <c r="M32" s="2">
        <f>'CU50'!M13*100/'CU50'!$H$21</f>
        <v>132.48249378811835</v>
      </c>
      <c r="N32" s="2">
        <f>'CU50'!N13*100/'CU50'!$H$21</f>
        <v>138.79118396850498</v>
      </c>
      <c r="O32" s="2">
        <f>'CU50'!O13*100/'CU50'!$H$21</f>
        <v>145.09987414889156</v>
      </c>
      <c r="P32" s="2">
        <f>'CU50'!P13*100/'CU50'!$H$21</f>
        <v>151.40856432927814</v>
      </c>
      <c r="Q32" s="2">
        <f>'CU50'!Q13*100/'CU50'!$H$21</f>
        <v>157.71725450966477</v>
      </c>
      <c r="R32" s="2">
        <f>'CU50'!R13*100/'CU50'!$H$21</f>
        <v>164.02594469005132</v>
      </c>
      <c r="S32" s="2">
        <f>'CU50'!S13*100/'CU50'!$H$21</f>
        <v>170.33463487043792</v>
      </c>
      <c r="T32" s="2">
        <f>'CU50'!T13*100/'CU50'!$H$21</f>
        <v>176.64332505082453</v>
      </c>
      <c r="U32" s="2">
        <f>'CU50'!U13*100/'CU50'!$H$21</f>
        <v>182.95201523121113</v>
      </c>
      <c r="V32" s="2">
        <f>'CU50'!V13*100/'CU50'!$H$21</f>
        <v>189.2607054115977</v>
      </c>
      <c r="W32" s="2">
        <f>'CU50'!W13*100/'CU50'!$H$21</f>
        <v>201.8780857723709</v>
      </c>
      <c r="X32" s="2">
        <f>'CU50'!X13*100/'CU50'!$H$21</f>
        <v>220.80415631353065</v>
      </c>
    </row>
    <row r="33" spans="2:24" ht="14.25">
      <c r="B33" s="2">
        <f>'CU50'!B14*100/'CU50'!$H$21</f>
        <v>38.266266524680745</v>
      </c>
      <c r="C33" s="2">
        <f>'CU50'!C14*100/'CU50'!$H$21</f>
        <v>76.53253304936153</v>
      </c>
      <c r="D33" s="2">
        <f>'CU50'!D14*100/'CU50'!$H$21</f>
        <v>91.83903965923386</v>
      </c>
      <c r="E33" s="2">
        <f>'CU50'!E14*100/'CU50'!$H$21</f>
        <v>99.49229296417002</v>
      </c>
      <c r="F33" s="2">
        <f>'CU50'!F14*100/'CU50'!$H$21</f>
        <v>107.14554626910619</v>
      </c>
      <c r="G33" s="2">
        <f>'CU50'!G14*100/'CU50'!$H$21</f>
        <v>114.79879957404235</v>
      </c>
      <c r="H33" s="2">
        <f>'CU50'!H14*100/'CU50'!$H$21</f>
        <v>122.45205287897853</v>
      </c>
      <c r="I33" s="2">
        <f>'CU50'!I14*100/'CU50'!$H$21</f>
        <v>130.1053061839147</v>
      </c>
      <c r="J33" s="2">
        <f>'CU50'!J14*100/'CU50'!$H$21</f>
        <v>137.75855948885086</v>
      </c>
      <c r="K33" s="2">
        <f>'CU50'!K14*100/'CU50'!$H$21</f>
        <v>145.41181279378702</v>
      </c>
      <c r="L33" s="2">
        <f>'CU50'!L14*100/'CU50'!$H$21</f>
        <v>153.06506609872318</v>
      </c>
      <c r="M33" s="2">
        <f>'CU50'!M14*100/'CU50'!$H$21</f>
        <v>160.71831940365936</v>
      </c>
      <c r="N33" s="2">
        <f>'CU50'!N14*100/'CU50'!$H$21</f>
        <v>168.37157270859552</v>
      </c>
      <c r="O33" s="2">
        <f>'CU50'!O14*100/'CU50'!$H$21</f>
        <v>176.0248260135317</v>
      </c>
      <c r="P33" s="2">
        <f>'CU50'!P14*100/'CU50'!$H$21</f>
        <v>183.67807931846787</v>
      </c>
      <c r="Q33" s="2">
        <f>'CU50'!Q14*100/'CU50'!$H$21</f>
        <v>191.33133262340405</v>
      </c>
      <c r="R33" s="2">
        <f>'CU50'!R14*100/'CU50'!$H$21</f>
        <v>198.9845859283402</v>
      </c>
      <c r="S33" s="2">
        <f>'CU50'!S14*100/'CU50'!$H$21</f>
        <v>206.63783923327634</v>
      </c>
      <c r="T33" s="2">
        <f>'CU50'!T14*100/'CU50'!$H$21</f>
        <v>214.29109253821252</v>
      </c>
      <c r="U33" s="2">
        <f>'CU50'!U14*100/'CU50'!$H$21</f>
        <v>221.9443458431487</v>
      </c>
      <c r="V33" s="2">
        <f>'CU50'!V14*100/'CU50'!$H$21</f>
        <v>229.5975991480849</v>
      </c>
      <c r="W33" s="2">
        <f>'CU50'!W14*100/'CU50'!$H$21</f>
        <v>244.9041057579572</v>
      </c>
      <c r="X33" s="2">
        <f>'CU50'!X14*100/'CU50'!$H$21</f>
        <v>267.86386567276566</v>
      </c>
    </row>
    <row r="34" spans="2:24" ht="14.25">
      <c r="B34" s="2">
        <f>'CU50'!B15*100/'CU50'!$H$21</f>
        <v>44.98908214742859</v>
      </c>
      <c r="C34" s="2">
        <f>'CU50'!C15*100/'CU50'!$H$21</f>
        <v>89.97816429485724</v>
      </c>
      <c r="D34" s="2">
        <f>'CU50'!D15*100/'CU50'!$H$21</f>
        <v>107.97379715382871</v>
      </c>
      <c r="E34" s="2">
        <f>'CU50'!E15*100/'CU50'!$H$21</f>
        <v>116.97161358331445</v>
      </c>
      <c r="F34" s="2">
        <f>'CU50'!F15*100/'CU50'!$H$21</f>
        <v>125.96943001280019</v>
      </c>
      <c r="G34" s="2">
        <f>'CU50'!G15*100/'CU50'!$H$21</f>
        <v>134.96724644228593</v>
      </c>
      <c r="H34" s="2">
        <f>'CU50'!H15*100/'CU50'!$H$21</f>
        <v>143.96506287177164</v>
      </c>
      <c r="I34" s="2">
        <f>'CU50'!I15*100/'CU50'!$H$21</f>
        <v>152.9628793012574</v>
      </c>
      <c r="J34" s="2">
        <f>'CU50'!J15*100/'CU50'!$H$21</f>
        <v>161.96069573074314</v>
      </c>
      <c r="K34" s="2">
        <f>'CU50'!K15*100/'CU50'!$H$21</f>
        <v>170.95851216022888</v>
      </c>
      <c r="L34" s="2">
        <f>'CU50'!L15*100/'CU50'!$H$21</f>
        <v>179.95632858971464</v>
      </c>
      <c r="M34" s="2">
        <f>'CU50'!M15*100/'CU50'!$H$21</f>
        <v>188.95414501920038</v>
      </c>
      <c r="N34" s="2">
        <f>'CU50'!N15*100/'CU50'!$H$21</f>
        <v>197.9519614486861</v>
      </c>
      <c r="O34" s="2">
        <f>'CU50'!O15*100/'CU50'!$H$21</f>
        <v>206.94977787817183</v>
      </c>
      <c r="P34" s="2">
        <f>'CU50'!P15*100/'CU50'!$H$21</f>
        <v>215.94759430765757</v>
      </c>
      <c r="Q34" s="2">
        <f>'CU50'!Q15*100/'CU50'!$H$21</f>
        <v>224.94541073714333</v>
      </c>
      <c r="R34" s="2">
        <f>'CU50'!R15*100/'CU50'!$H$21</f>
        <v>233.94322716662904</v>
      </c>
      <c r="S34" s="2">
        <f>'CU50'!S15*100/'CU50'!$H$21</f>
        <v>242.9410435961148</v>
      </c>
      <c r="T34" s="2">
        <f>'CU50'!T15*100/'CU50'!$H$21</f>
        <v>251.93886002560052</v>
      </c>
      <c r="U34" s="2">
        <f>'CU50'!U15*100/'CU50'!$H$21</f>
        <v>260.9366764550863</v>
      </c>
      <c r="V34" s="2">
        <f>'CU50'!V15*100/'CU50'!$H$21</f>
        <v>269.93449288457197</v>
      </c>
      <c r="W34" s="2">
        <f>'CU50'!W15*100/'CU50'!$H$21</f>
        <v>287.9301257435435</v>
      </c>
      <c r="X34" s="2">
        <f>'CU50'!X15*100/'CU50'!$H$21</f>
        <v>314.9235750320007</v>
      </c>
    </row>
    <row r="35" spans="2:24" ht="14.25">
      <c r="B35" s="2">
        <f>'CU50'!B16*100/'CU50'!$H$21</f>
        <v>51.71189777017644</v>
      </c>
      <c r="C35" s="2">
        <f>'CU50'!C16*100/'CU50'!$H$21</f>
        <v>103.42379554035296</v>
      </c>
      <c r="D35" s="2">
        <f>'CU50'!D16*100/'CU50'!$H$21</f>
        <v>124.10855464842355</v>
      </c>
      <c r="E35" s="2">
        <f>'CU50'!E16*100/'CU50'!$H$21</f>
        <v>134.45093420245888</v>
      </c>
      <c r="F35" s="2">
        <f>'CU50'!F16*100/'CU50'!$H$21</f>
        <v>144.79331375649417</v>
      </c>
      <c r="G35" s="2">
        <f>'CU50'!G16*100/'CU50'!$H$21</f>
        <v>155.13569331052952</v>
      </c>
      <c r="H35" s="2">
        <f>'CU50'!H16*100/'CU50'!$H$21</f>
        <v>165.47807286456478</v>
      </c>
      <c r="I35" s="2">
        <f>'CU50'!I16*100/'CU50'!$H$21</f>
        <v>175.8204524186001</v>
      </c>
      <c r="J35" s="2">
        <f>'CU50'!J16*100/'CU50'!$H$21</f>
        <v>186.16283197263542</v>
      </c>
      <c r="K35" s="2">
        <f>'CU50'!K16*100/'CU50'!$H$21</f>
        <v>196.50521152667073</v>
      </c>
      <c r="L35" s="2">
        <f>'CU50'!L16*100/'CU50'!$H$21</f>
        <v>206.84759108070605</v>
      </c>
      <c r="M35" s="2">
        <f>'CU50'!M16*100/'CU50'!$H$21</f>
        <v>217.18997063474137</v>
      </c>
      <c r="N35" s="2">
        <f>'CU50'!N16*100/'CU50'!$H$21</f>
        <v>227.53235018877663</v>
      </c>
      <c r="O35" s="2">
        <f>'CU50'!O16*100/'CU50'!$H$21</f>
        <v>237.874729742812</v>
      </c>
      <c r="P35" s="2">
        <f>'CU50'!P16*100/'CU50'!$H$21</f>
        <v>248.2171092968473</v>
      </c>
      <c r="Q35" s="2">
        <f>'CU50'!Q16*100/'CU50'!$H$21</f>
        <v>258.55948885088264</v>
      </c>
      <c r="R35" s="2">
        <f>'CU50'!R16*100/'CU50'!$H$21</f>
        <v>268.9018684049179</v>
      </c>
      <c r="S35" s="2">
        <f>'CU50'!S16*100/'CU50'!$H$21</f>
        <v>279.2442479589532</v>
      </c>
      <c r="T35" s="2">
        <f>'CU50'!T16*100/'CU50'!$H$21</f>
        <v>289.5866275129885</v>
      </c>
      <c r="U35" s="2">
        <f>'CU50'!U16*100/'CU50'!$H$21</f>
        <v>299.92900706702386</v>
      </c>
      <c r="V35" s="2">
        <f>'CU50'!V16*100/'CU50'!$H$21</f>
        <v>310.27138662105915</v>
      </c>
      <c r="W35" s="2">
        <f>'CU50'!W16*100/'CU50'!$H$21</f>
        <v>330.9561457291298</v>
      </c>
      <c r="X35" s="2">
        <f>'CU50'!X16*100/'CU50'!$H$21</f>
        <v>361.98328439123566</v>
      </c>
    </row>
    <row r="36" spans="2:24" ht="14.25">
      <c r="B36" s="2">
        <f>'CU50'!B17*100/'CU50'!$H$21</f>
        <v>58.43471339292428</v>
      </c>
      <c r="C36" s="2">
        <f>'CU50'!C17*100/'CU50'!$H$21</f>
        <v>116.86942678584863</v>
      </c>
      <c r="D36" s="2">
        <f>'CU50'!D17*100/'CU50'!$H$21</f>
        <v>140.2433121430184</v>
      </c>
      <c r="E36" s="2">
        <f>'CU50'!E17*100/'CU50'!$H$21</f>
        <v>151.93025482160328</v>
      </c>
      <c r="F36" s="2">
        <f>'CU50'!F17*100/'CU50'!$H$21</f>
        <v>163.61719750018815</v>
      </c>
      <c r="G36" s="2">
        <f>'CU50'!G17*100/'CU50'!$H$21</f>
        <v>175.30414017877303</v>
      </c>
      <c r="H36" s="2">
        <f>'CU50'!H17*100/'CU50'!$H$21</f>
        <v>186.99108285735792</v>
      </c>
      <c r="I36" s="2">
        <f>'CU50'!I17*100/'CU50'!$H$21</f>
        <v>198.67802553594282</v>
      </c>
      <c r="J36" s="2">
        <f>'CU50'!J17*100/'CU50'!$H$21</f>
        <v>210.36496821452772</v>
      </c>
      <c r="K36" s="2">
        <f>'CU50'!K17*100/'CU50'!$H$21</f>
        <v>222.05191089311262</v>
      </c>
      <c r="L36" s="2">
        <f>'CU50'!L17*100/'CU50'!$H$21</f>
        <v>233.73885357169746</v>
      </c>
      <c r="M36" s="2">
        <f>'CU50'!M17*100/'CU50'!$H$21</f>
        <v>245.42579625028236</v>
      </c>
      <c r="N36" s="2">
        <f>'CU50'!N17*100/'CU50'!$H$21</f>
        <v>257.1127389288672</v>
      </c>
      <c r="O36" s="2">
        <f>'CU50'!O17*100/'CU50'!$H$21</f>
        <v>268.7996816074521</v>
      </c>
      <c r="P36" s="2">
        <f>'CU50'!P17*100/'CU50'!$H$21</f>
        <v>280.486624286037</v>
      </c>
      <c r="Q36" s="2">
        <f>'CU50'!Q17*100/'CU50'!$H$21</f>
        <v>292.1735669646219</v>
      </c>
      <c r="R36" s="2">
        <f>'CU50'!R17*100/'CU50'!$H$21</f>
        <v>303.86050964320674</v>
      </c>
      <c r="S36" s="2">
        <f>'CU50'!S17*100/'CU50'!$H$21</f>
        <v>315.5474523217917</v>
      </c>
      <c r="T36" s="2">
        <f>'CU50'!T17*100/'CU50'!$H$21</f>
        <v>327.23439500037654</v>
      </c>
      <c r="U36" s="2">
        <f>'CU50'!U17*100/'CU50'!$H$21</f>
        <v>338.9213376789614</v>
      </c>
      <c r="V36" s="2">
        <f>'CU50'!V17*100/'CU50'!$H$21</f>
        <v>350.6082803575463</v>
      </c>
      <c r="W36" s="2">
        <f>'CU50'!W17*100/'CU50'!$H$21</f>
        <v>373.9821657147161</v>
      </c>
      <c r="X36" s="2">
        <f>'CU50'!X17*100/'CU50'!$H$21</f>
        <v>409.04299375047066</v>
      </c>
    </row>
    <row r="42" spans="1:22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" t="s">
        <v>11</v>
      </c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4" ht="15">
      <c r="A43" s="7"/>
      <c r="B43" s="8" t="str">
        <f>"-1.5 ML/ha"</f>
        <v>-1.5 ML/ha</v>
      </c>
      <c r="C43" s="8" t="str">
        <f>"-1.0 ML/ha"</f>
        <v>-1.0 ML/ha</v>
      </c>
      <c r="D43" s="8" t="str">
        <f>"-0.8 ML/ha"</f>
        <v>-0.8 ML/ha</v>
      </c>
      <c r="E43" s="8" t="str">
        <f>"-0.7 ML/ha"</f>
        <v>-0.7 ML/ha</v>
      </c>
      <c r="F43" s="8" t="str">
        <f>"-0.6 ML/ha"</f>
        <v>-0.6 ML/ha</v>
      </c>
      <c r="G43" s="8" t="str">
        <f>"-0.5 ML/ha"</f>
        <v>-0.5 ML/ha</v>
      </c>
      <c r="H43" s="8" t="str">
        <f>"-0.4 ML/ha"</f>
        <v>-0.4 ML/ha</v>
      </c>
      <c r="I43" s="8" t="str">
        <f>"-0.3 ML/ha"</f>
        <v>-0.3 ML/ha</v>
      </c>
      <c r="J43" s="8" t="str">
        <f>"-0.2 ML/ha"</f>
        <v>-0.2 ML/ha</v>
      </c>
      <c r="K43" s="8" t="str">
        <f>"-0.1 ML/ha"</f>
        <v>-0.1 ML/ha</v>
      </c>
      <c r="L43" s="8" t="s">
        <v>0</v>
      </c>
      <c r="M43" s="8" t="str">
        <f>"+0.1 ML/ha"</f>
        <v>+0.1 ML/ha</v>
      </c>
      <c r="N43" s="8" t="str">
        <f>"+0.2 ML/ha"</f>
        <v>+0.2 ML/ha</v>
      </c>
      <c r="O43" s="8" t="str">
        <f>"+0.3 ML/ha"</f>
        <v>+0.3 ML/ha</v>
      </c>
      <c r="P43" s="8" t="str">
        <f>"+0.4 ML/ha"</f>
        <v>+0.4 ML/ha</v>
      </c>
      <c r="Q43" s="8" t="str">
        <f>"+0.5 ML/ha"</f>
        <v>+0.5 ML/ha</v>
      </c>
      <c r="R43" s="8" t="str">
        <f>"+0.6 ML/ha"</f>
        <v>+0.6 ML/ha</v>
      </c>
      <c r="S43" s="8" t="str">
        <f>"+0.7 ML/ha"</f>
        <v>+0.7 ML/ha</v>
      </c>
      <c r="T43" s="8" t="str">
        <f>"+0.8 ML/ha"</f>
        <v>+0.8 ML/ha</v>
      </c>
      <c r="U43" s="8" t="str">
        <f>"+0.9 ML/ha"</f>
        <v>+0.9 ML/ha</v>
      </c>
      <c r="V43" s="9" t="str">
        <f>"+1.0 ML/ha"</f>
        <v>+1.0 ML/ha</v>
      </c>
      <c r="W43" s="9" t="str">
        <f>"+1.2 ML/ha"</f>
        <v>+1.2 ML/ha</v>
      </c>
      <c r="X43" s="9" t="str">
        <f>"+1.5 ML/ha"</f>
        <v>+1.5 ML/ha</v>
      </c>
    </row>
    <row r="44" spans="1:24" ht="15.75" thickBot="1">
      <c r="A44" s="15" t="s">
        <v>2</v>
      </c>
      <c r="B44" s="10">
        <f aca="true" t="shared" si="5" ref="B44:X44">AVERAGE(B45:B56)</f>
        <v>14.048087072015486</v>
      </c>
      <c r="C44" s="10">
        <f t="shared" si="5"/>
        <v>17.185113413027477</v>
      </c>
      <c r="D44" s="10">
        <f t="shared" si="5"/>
        <v>17.433547116753825</v>
      </c>
      <c r="E44" s="10">
        <f t="shared" si="5"/>
        <v>17.31267367959044</v>
      </c>
      <c r="F44" s="10">
        <f t="shared" si="5"/>
        <v>17.02840671640935</v>
      </c>
      <c r="G44" s="10">
        <f t="shared" si="5"/>
        <v>16.580746227210547</v>
      </c>
      <c r="H44" s="10">
        <f t="shared" si="5"/>
        <v>15.969692211994044</v>
      </c>
      <c r="I44" s="10">
        <f t="shared" si="5"/>
        <v>15.195244670759825</v>
      </c>
      <c r="J44" s="10">
        <f t="shared" si="5"/>
        <v>14.257403603507909</v>
      </c>
      <c r="K44" s="10">
        <f t="shared" si="5"/>
        <v>13.60084989601507</v>
      </c>
      <c r="L44" s="10">
        <f t="shared" si="5"/>
        <v>12.869984516679486</v>
      </c>
      <c r="M44" s="10">
        <f t="shared" si="5"/>
        <v>12.260238401236485</v>
      </c>
      <c r="N44" s="10">
        <f t="shared" si="5"/>
        <v>11.750516485658892</v>
      </c>
      <c r="O44" s="10">
        <f t="shared" si="5"/>
        <v>11.162643349467876</v>
      </c>
      <c r="P44" s="10">
        <f t="shared" si="5"/>
        <v>10.681510866996197</v>
      </c>
      <c r="Q44" s="10">
        <f t="shared" si="5"/>
        <v>10.324822737913012</v>
      </c>
      <c r="R44" s="10">
        <f t="shared" si="5"/>
        <v>9.918319633390968</v>
      </c>
      <c r="S44" s="10">
        <f t="shared" si="5"/>
        <v>9.462001553430058</v>
      </c>
      <c r="T44" s="10">
        <f t="shared" si="5"/>
        <v>9.072512327962022</v>
      </c>
      <c r="U44" s="10">
        <f t="shared" si="5"/>
        <v>8.839910690877355</v>
      </c>
      <c r="V44" s="11">
        <f t="shared" si="5"/>
        <v>8.577994378506162</v>
      </c>
      <c r="W44" s="11">
        <f t="shared" si="5"/>
        <v>7.966217727904169</v>
      </c>
      <c r="X44" s="11">
        <f t="shared" si="5"/>
        <v>7.219210861296161</v>
      </c>
    </row>
    <row r="45" spans="2:24" ht="14.25">
      <c r="B45" s="2">
        <f>IF(-0.0021*'CU50'!B25^2+0.4091*'CU50'!B25+7.3672&lt;0,0,-0.0021*'CU50'!B25^2+0.4091*'CU50'!B25+7.3672)</f>
        <v>0.5139146844387676</v>
      </c>
      <c r="C45" s="2">
        <f>IF(-0.0021*'CU50'!C25^2+0.4091*'CU50'!C25+7.3672&lt;0,0,-0.0021*'CU50'!C25^2+0.4091*'CU50'!C25+7.3672)</f>
        <v>0</v>
      </c>
      <c r="D45" s="2">
        <f>IF(-0.0021*'CU50'!D25^2+0.4091*'CU50'!D25+7.3672&lt;0,0,-0.0021*'CU50'!D25^2+0.4091*'CU50'!D25+7.3672)</f>
        <v>0</v>
      </c>
      <c r="E45" s="2">
        <f>IF(-0.0021*'CU50'!E25^2+0.4091*'CU50'!E25+7.3672&lt;0,0,-0.0021*'CU50'!E25^2+0.4091*'CU50'!E25+7.3672)</f>
        <v>0</v>
      </c>
      <c r="F45" s="2">
        <f>IF(-0.0021*'CU50'!F25^2+0.4091*'CU50'!F25+7.3672&lt;0,0,-0.0021*'CU50'!F25^2+0.4091*'CU50'!F25+7.3672)</f>
        <v>0</v>
      </c>
      <c r="G45" s="2">
        <f>IF(-0.0021*'CU50'!G25^2+0.4091*'CU50'!G25+7.3672&lt;0,0,-0.0021*'CU50'!G25^2+0.4091*'CU50'!G25+7.3672)</f>
        <v>0</v>
      </c>
      <c r="H45" s="2">
        <f>IF(-0.0021*'CU50'!H25^2+0.4091*'CU50'!H25+7.3672&lt;0,0,-0.0021*'CU50'!H25^2+0.4091*'CU50'!H25+7.3672)</f>
        <v>0</v>
      </c>
      <c r="I45" s="2">
        <f>IF(-0.0021*'CU50'!I25^2+0.4091*'CU50'!I25+7.3672&lt;0,0,-0.0021*'CU50'!I25^2+0.4091*'CU50'!I25+7.3672)</f>
        <v>0</v>
      </c>
      <c r="J45" s="2">
        <f>IF(-0.0021*'CU50'!J25^2+0.4091*'CU50'!J25+7.3672&lt;0,0,-0.0021*'CU50'!J25^2+0.4091*'CU50'!J25+7.3672)</f>
        <v>0</v>
      </c>
      <c r="K45" s="2">
        <f>IF(-0.0021*'CU50'!K25^2+0.4091*'CU50'!K25+7.3672&lt;0,0,-0.0021*'CU50'!K25^2+0.4091*'CU50'!K25+7.3672)</f>
        <v>0</v>
      </c>
      <c r="L45" s="2">
        <f>IF(-0.0021*'CU50'!L25^2+0.4091*'CU50'!L25+7.3672&lt;0,0,-0.0021*'CU50'!L25^2+0.4091*'CU50'!L25+7.3672)</f>
        <v>0</v>
      </c>
      <c r="M45" s="2">
        <f>IF(-0.0021*'CU50'!M25^2+0.4091*'CU50'!M25+7.3672&lt;0,0,-0.0021*'CU50'!M25^2+0.4091*'CU50'!M25+7.3672)</f>
        <v>0</v>
      </c>
      <c r="N45" s="2">
        <f>IF(-0.0021*'CU50'!N25^2+0.4091*'CU50'!N25+7.3672&lt;0,0,-0.0021*'CU50'!N25^2+0.4091*'CU50'!N25+7.3672)</f>
        <v>0</v>
      </c>
      <c r="O45" s="2">
        <f>IF(-0.0021*'CU50'!O25^2+0.4091*'CU50'!O25+7.3672&lt;0,0,-0.0021*'CU50'!O25^2+0.4091*'CU50'!O25+7.3672)</f>
        <v>0</v>
      </c>
      <c r="P45" s="2">
        <f>IF(-0.0021*'CU50'!P25^2+0.4091*'CU50'!P25+7.3672&lt;0,0,-0.0021*'CU50'!P25^2+0.4091*'CU50'!P25+7.3672)</f>
        <v>0</v>
      </c>
      <c r="Q45" s="2">
        <f>IF(-0.0021*'CU50'!Q25^2+0.4091*'CU50'!Q25+7.3672&lt;0,0,-0.0021*'CU50'!Q25^2+0.4091*'CU50'!Q25+7.3672)</f>
        <v>0</v>
      </c>
      <c r="R45" s="2">
        <f>IF(-0.0021*'CU50'!R25^2+0.4091*'CU50'!R25+7.3672&lt;0,0,-0.0021*'CU50'!R25^2+0.4091*'CU50'!R25+7.3672)</f>
        <v>0</v>
      </c>
      <c r="S45" s="2">
        <f>IF(-0.0021*'CU50'!S25^2+0.4091*'CU50'!S25+7.3672&lt;0,0,-0.0021*'CU50'!S25^2+0.4091*'CU50'!S25+7.3672)</f>
        <v>0</v>
      </c>
      <c r="T45" s="2">
        <f>IF(-0.0021*'CU50'!T25^2+0.4091*'CU50'!T25+7.3672&lt;0,0,-0.0021*'CU50'!T25^2+0.4091*'CU50'!T25+7.3672)</f>
        <v>0</v>
      </c>
      <c r="U45" s="2">
        <f>IF(-0.0021*'CU50'!U25^2+0.4091*'CU50'!U25+7.3672&lt;0,0,-0.0021*'CU50'!U25^2+0.4091*'CU50'!U25+7.3672)</f>
        <v>0</v>
      </c>
      <c r="V45" s="2">
        <f>IF(-0.0021*'CU50'!V25^2+0.4091*'CU50'!V25+7.3672&lt;0,0,-0.0021*'CU50'!V25^2+0.4091*'CU50'!V25+7.3672)</f>
        <v>0</v>
      </c>
      <c r="W45" s="2">
        <f>IF(-0.0021*'CU50'!W25^2+0.4091*'CU50'!W25+7.3672&lt;0,0,-0.0021*'CU50'!W25^2+0.4091*'CU50'!W25+7.3672)</f>
        <v>0</v>
      </c>
      <c r="X45" s="2">
        <f>IF(-0.0021*'CU50'!X25^2+0.4091*'CU50'!X25+7.3672&lt;0,0,-0.0021*'CU50'!X25^2+0.4091*'CU50'!X25+7.3672)</f>
        <v>0</v>
      </c>
    </row>
    <row r="46" spans="2:24" ht="14.25">
      <c r="B46" s="2">
        <f>IF(-0.0021*'CU50'!B26^2+0.4091*'CU50'!B26+7.3672&lt;0,0,-0.0021*'CU50'!B26^2+0.4091*'CU50'!B26+7.3672)</f>
        <v>3.6074207989262828</v>
      </c>
      <c r="C46" s="2">
        <f>IF(-0.0021*'CU50'!C26^2+0.4091*'CU50'!C26+7.3672&lt;0,0,-0.0021*'CU50'!C26^2+0.4091*'CU50'!C26+7.3672)</f>
        <v>0</v>
      </c>
      <c r="D46" s="2">
        <f>IF(-0.0021*'CU50'!D26^2+0.4091*'CU50'!D26+7.3672&lt;0,0,-0.0021*'CU50'!D26^2+0.4091*'CU50'!D26+7.3672)</f>
        <v>0</v>
      </c>
      <c r="E46" s="2">
        <f>IF(-0.0021*'CU50'!E26^2+0.4091*'CU50'!E26+7.3672&lt;0,0,-0.0021*'CU50'!E26^2+0.4091*'CU50'!E26+7.3672)</f>
        <v>0</v>
      </c>
      <c r="F46" s="2">
        <f>IF(-0.0021*'CU50'!F26^2+0.4091*'CU50'!F26+7.3672&lt;0,0,-0.0021*'CU50'!F26^2+0.4091*'CU50'!F26+7.3672)</f>
        <v>0</v>
      </c>
      <c r="G46" s="2">
        <f>IF(-0.0021*'CU50'!G26^2+0.4091*'CU50'!G26+7.3672&lt;0,0,-0.0021*'CU50'!G26^2+0.4091*'CU50'!G26+7.3672)</f>
        <v>0</v>
      </c>
      <c r="H46" s="2">
        <f>IF(-0.0021*'CU50'!H26^2+0.4091*'CU50'!H26+7.3672&lt;0,0,-0.0021*'CU50'!H26^2+0.4091*'CU50'!H26+7.3672)</f>
        <v>0</v>
      </c>
      <c r="I46" s="2">
        <f>IF(-0.0021*'CU50'!I26^2+0.4091*'CU50'!I26+7.3672&lt;0,0,-0.0021*'CU50'!I26^2+0.4091*'CU50'!I26+7.3672)</f>
        <v>0</v>
      </c>
      <c r="J46" s="2">
        <f>IF(-0.0021*'CU50'!J26^2+0.4091*'CU50'!J26+7.3672&lt;0,0,-0.0021*'CU50'!J26^2+0.4091*'CU50'!J26+7.3672)</f>
        <v>0</v>
      </c>
      <c r="K46" s="2">
        <f>IF(-0.0021*'CU50'!K26^2+0.4091*'CU50'!K26+7.3672&lt;0,0,-0.0021*'CU50'!K26^2+0.4091*'CU50'!K26+7.3672)</f>
        <v>0</v>
      </c>
      <c r="L46" s="2">
        <f>IF(-0.0021*'CU50'!L26^2+0.4091*'CU50'!L26+7.3672&lt;0,0,-0.0021*'CU50'!L26^2+0.4091*'CU50'!L26+7.3672)</f>
        <v>0</v>
      </c>
      <c r="M46" s="2">
        <f>IF(-0.0021*'CU50'!M26^2+0.4091*'CU50'!M26+7.3672&lt;0,0,-0.0021*'CU50'!M26^2+0.4091*'CU50'!M26+7.3672)</f>
        <v>0</v>
      </c>
      <c r="N46" s="2">
        <f>IF(-0.0021*'CU50'!N26^2+0.4091*'CU50'!N26+7.3672&lt;0,0,-0.0021*'CU50'!N26^2+0.4091*'CU50'!N26+7.3672)</f>
        <v>0</v>
      </c>
      <c r="O46" s="2">
        <f>IF(-0.0021*'CU50'!O26^2+0.4091*'CU50'!O26+7.3672&lt;0,0,-0.0021*'CU50'!O26^2+0.4091*'CU50'!O26+7.3672)</f>
        <v>0</v>
      </c>
      <c r="P46" s="2">
        <f>IF(-0.0021*'CU50'!P26^2+0.4091*'CU50'!P26+7.3672&lt;0,0,-0.0021*'CU50'!P26^2+0.4091*'CU50'!P26+7.3672)</f>
        <v>0</v>
      </c>
      <c r="Q46" s="2">
        <f>IF(-0.0021*'CU50'!Q26^2+0.4091*'CU50'!Q26+7.3672&lt;0,0,-0.0021*'CU50'!Q26^2+0.4091*'CU50'!Q26+7.3672)</f>
        <v>0</v>
      </c>
      <c r="R46" s="2">
        <f>IF(-0.0021*'CU50'!R26^2+0.4091*'CU50'!R26+7.3672&lt;0,0,-0.0021*'CU50'!R26^2+0.4091*'CU50'!R26+7.3672)</f>
        <v>0</v>
      </c>
      <c r="S46" s="2">
        <f>IF(-0.0021*'CU50'!S26^2+0.4091*'CU50'!S26+7.3672&lt;0,0,-0.0021*'CU50'!S26^2+0.4091*'CU50'!S26+7.3672)</f>
        <v>0</v>
      </c>
      <c r="T46" s="2">
        <f>IF(-0.0021*'CU50'!T26^2+0.4091*'CU50'!T26+7.3672&lt;0,0,-0.0021*'CU50'!T26^2+0.4091*'CU50'!T26+7.3672)</f>
        <v>0</v>
      </c>
      <c r="U46" s="2">
        <f>IF(-0.0021*'CU50'!U26^2+0.4091*'CU50'!U26+7.3672&lt;0,0,-0.0021*'CU50'!U26^2+0.4091*'CU50'!U26+7.3672)</f>
        <v>0</v>
      </c>
      <c r="V46" s="2">
        <f>IF(-0.0021*'CU50'!V26^2+0.4091*'CU50'!V26+7.3672&lt;0,0,-0.0021*'CU50'!V26^2+0.4091*'CU50'!V26+7.3672)</f>
        <v>0</v>
      </c>
      <c r="W46" s="2">
        <f>IF(-0.0021*'CU50'!W26^2+0.4091*'CU50'!W26+7.3672&lt;0,0,-0.0021*'CU50'!W26^2+0.4091*'CU50'!W26+7.3672)</f>
        <v>0</v>
      </c>
      <c r="X46" s="2">
        <f>IF(-0.0021*'CU50'!X26^2+0.4091*'CU50'!X26+7.3672&lt;0,0,-0.0021*'CU50'!X26^2+0.4091*'CU50'!X26+7.3672)</f>
        <v>0</v>
      </c>
    </row>
    <row r="47" spans="2:24" ht="14.25">
      <c r="B47" s="2">
        <f>IF(-0.0021*'CU50'!B27^2+0.4091*'CU50'!B27+7.3672&lt;0,0,-0.0021*'CU50'!B27^2+0.4091*'CU50'!B27+7.3672)</f>
        <v>6.511102663844457</v>
      </c>
      <c r="C47" s="2">
        <f>IF(-0.0021*'CU50'!C27^2+0.4091*'CU50'!C27+7.3672&lt;0,0,-0.0021*'CU50'!C27^2+0.4091*'CU50'!C27+7.3672)</f>
        <v>5.636997840077763</v>
      </c>
      <c r="D47" s="2">
        <f>IF(-0.0021*'CU50'!D27^2+0.4091*'CU50'!D27+7.3672&lt;0,0,-0.0021*'CU50'!D27^2+0.4091*'CU50'!D27+7.3672)</f>
        <v>5.282313814039965</v>
      </c>
      <c r="E47" s="2">
        <f>IF(-0.0021*'CU50'!E27^2+0.4091*'CU50'!E27+7.3672&lt;0,0,-0.0021*'CU50'!E27^2+0.4091*'CU50'!E27+7.3672)</f>
        <v>5.103891351764398</v>
      </c>
      <c r="F47" s="2">
        <f>IF(-0.0021*'CU50'!F27^2+0.4091*'CU50'!F27+7.3672&lt;0,0,-0.0021*'CU50'!F27^2+0.4091*'CU50'!F27+7.3672)</f>
        <v>4.924748589984386</v>
      </c>
      <c r="G47" s="2">
        <f>IF(-0.0021*'CU50'!G27^2+0.4091*'CU50'!G27+7.3672&lt;0,0,-0.0021*'CU50'!G27^2+0.4091*'CU50'!G27+7.3672)</f>
        <v>4.744885528699924</v>
      </c>
      <c r="H47" s="2">
        <f>IF(-0.0021*'CU50'!H27^2+0.4091*'CU50'!H27+7.3672&lt;0,0,-0.0021*'CU50'!H27^2+0.4091*'CU50'!H27+7.3672)</f>
        <v>4.56430216791102</v>
      </c>
      <c r="I47" s="2">
        <f>IF(-0.0021*'CU50'!I27^2+0.4091*'CU50'!I27+7.3672&lt;0,0,-0.0021*'CU50'!I27^2+0.4091*'CU50'!I27+7.3672)</f>
        <v>4.382998507617666</v>
      </c>
      <c r="J47" s="2">
        <f>IF(-0.0021*'CU50'!J27^2+0.4091*'CU50'!J27+7.3672&lt;0,0,-0.0021*'CU50'!J27^2+0.4091*'CU50'!J27+7.3672)</f>
        <v>4.20097454781987</v>
      </c>
      <c r="K47" s="2">
        <f>IF(-0.0021*'CU50'!K27^2+0.4091*'CU50'!K27+7.3672&lt;0,0,-0.0021*'CU50'!K27^2+0.4091*'CU50'!K27+7.3672)</f>
        <v>4.01823028851762</v>
      </c>
      <c r="L47" s="2">
        <f>IF(-0.0021*'CU50'!L27^2+0.4091*'CU50'!L27+7.3672&lt;0,0,-0.0021*'CU50'!L27^2+0.4091*'CU50'!L27+7.3672)</f>
        <v>3.8347657297109414</v>
      </c>
      <c r="M47" s="2">
        <f>IF(-0.0021*'CU50'!M27^2+0.4091*'CU50'!M27+7.3672&lt;0,0,-0.0021*'CU50'!M27^2+0.4091*'CU50'!M27+7.3672)</f>
        <v>3.650580871399801</v>
      </c>
      <c r="N47" s="2">
        <f>IF(-0.0021*'CU50'!N27^2+0.4091*'CU50'!N27+7.3672&lt;0,0,-0.0021*'CU50'!N27^2+0.4091*'CU50'!N27+7.3672)</f>
        <v>3.465675713584222</v>
      </c>
      <c r="O47" s="2">
        <f>IF(-0.0021*'CU50'!O27^2+0.4091*'CU50'!O27+7.3672&lt;0,0,-0.0021*'CU50'!O27^2+0.4091*'CU50'!O27+7.3672)</f>
        <v>3.2800502562641967</v>
      </c>
      <c r="P47" s="2">
        <f>IF(-0.0021*'CU50'!P27^2+0.4091*'CU50'!P27+7.3672&lt;0,0,-0.0021*'CU50'!P27^2+0.4091*'CU50'!P27+7.3672)</f>
        <v>3.0937044994397267</v>
      </c>
      <c r="Q47" s="2">
        <f>IF(-0.0021*'CU50'!Q27^2+0.4091*'CU50'!Q27+7.3672&lt;0,0,-0.0021*'CU50'!Q27^2+0.4091*'CU50'!Q27+7.3672)</f>
        <v>2.9066384431108014</v>
      </c>
      <c r="R47" s="2">
        <f>IF(-0.0021*'CU50'!R27^2+0.4091*'CU50'!R27+7.3672&lt;0,0,-0.0021*'CU50'!R27^2+0.4091*'CU50'!R27+7.3672)</f>
        <v>2.7188520872774475</v>
      </c>
      <c r="S47" s="2">
        <f>IF(-0.0021*'CU50'!S27^2+0.4091*'CU50'!S27+7.3672&lt;0,0,-0.0021*'CU50'!S27^2+0.4091*'CU50'!S27+7.3672)</f>
        <v>2.5303454319396312</v>
      </c>
      <c r="T47" s="2">
        <f>IF(-0.0021*'CU50'!T27^2+0.4091*'CU50'!T27+7.3672&lt;0,0,-0.0021*'CU50'!T27^2+0.4091*'CU50'!T27+7.3672)</f>
        <v>2.3411184770973774</v>
      </c>
      <c r="U47" s="2">
        <f>IF(-0.0021*'CU50'!U27^2+0.4091*'CU50'!U27+7.3672&lt;0,0,-0.0021*'CU50'!U27^2+0.4091*'CU50'!U27+7.3672)</f>
        <v>2.151171222750678</v>
      </c>
      <c r="V47" s="2">
        <f>IF(-0.0021*'CU50'!V27^2+0.4091*'CU50'!V27+7.3672&lt;0,0,-0.0021*'CU50'!V27^2+0.4091*'CU50'!V27+7.3672)</f>
        <v>1.9605036688995314</v>
      </c>
      <c r="W47" s="2">
        <f>IF(-0.0021*'CU50'!W27^2+0.4091*'CU50'!W27+7.3672&lt;0,0,-0.0021*'CU50'!W27^2+0.4091*'CU50'!W27+7.3672)</f>
        <v>1.5770076626838936</v>
      </c>
      <c r="X47" s="2">
        <f>IF(-0.0021*'CU50'!X27^2+0.4091*'CU50'!X27+7.3672&lt;0,0,-0.0021*'CU50'!X27^2+0.4091*'CU50'!X27+7.3672)</f>
        <v>0.9963614070770976</v>
      </c>
    </row>
    <row r="48" spans="2:24" ht="14.25">
      <c r="B48" s="2">
        <f>IF(-0.0021*'CU50'!B28^2+0.4091*'CU50'!B28+7.3672&lt;0,0,-0.0021*'CU50'!B28^2+0.4091*'CU50'!B28+7.3672)</f>
        <v>9.224960279193287</v>
      </c>
      <c r="C48" s="2">
        <f>IF(-0.0021*'CU50'!C28^2+0.4091*'CU50'!C28+7.3672&lt;0,0,-0.0021*'CU50'!C28^2+0.4091*'CU50'!C28+7.3672)</f>
        <v>10.991820558940802</v>
      </c>
      <c r="D48" s="2">
        <f>IF(-0.0021*'CU50'!D28^2+0.4091*'CU50'!D28+7.3672&lt;0,0,-0.0021*'CU50'!D28^2+0.4091*'CU50'!D28+7.3672)</f>
        <v>11.673112670994989</v>
      </c>
      <c r="E48" s="2">
        <f>IF(-0.0021*'CU50'!E28^2+0.4091*'CU50'!E28+7.3672&lt;0,0,-0.0021*'CU50'!E28^2+0.4091*'CU50'!E28+7.3672)</f>
        <v>12.00830472705534</v>
      </c>
      <c r="F48" s="2">
        <f>IF(-0.0021*'CU50'!F28^2+0.4091*'CU50'!F28+7.3672&lt;0,0,-0.0021*'CU50'!F28^2+0.4091*'CU50'!F28+7.3672)</f>
        <v>12.339860783137853</v>
      </c>
      <c r="G48" s="2">
        <f>IF(-0.0021*'CU50'!G28^2+0.4091*'CU50'!G28+7.3672&lt;0,0,-0.0021*'CU50'!G28^2+0.4091*'CU50'!G28+7.3672)</f>
        <v>12.667780839242539</v>
      </c>
      <c r="H48" s="2">
        <f>IF(-0.0021*'CU50'!H28^2+0.4091*'CU50'!H28+7.3672&lt;0,0,-0.0021*'CU50'!H28^2+0.4091*'CU50'!H28+7.3672)</f>
        <v>12.992064895369396</v>
      </c>
      <c r="I48" s="2">
        <f>IF(-0.0021*'CU50'!I28^2+0.4091*'CU50'!I28+7.3672&lt;0,0,-0.0021*'CU50'!I28^2+0.4091*'CU50'!I28+7.3672)</f>
        <v>13.312712951518417</v>
      </c>
      <c r="J48" s="2">
        <f>IF(-0.0021*'CU50'!J28^2+0.4091*'CU50'!J28+7.3672&lt;0,0,-0.0021*'CU50'!J28^2+0.4091*'CU50'!J28+7.3672)</f>
        <v>13.629725007689615</v>
      </c>
      <c r="K48" s="2">
        <f>IF(-0.0021*'CU50'!K28^2+0.4091*'CU50'!K28+7.3672&lt;0,0,-0.0021*'CU50'!K28^2+0.4091*'CU50'!K28+7.3672)</f>
        <v>13.943101063882974</v>
      </c>
      <c r="L48" s="2">
        <f>IF(-0.0021*'CU50'!L28^2+0.4091*'CU50'!L28+7.3672&lt;0,0,-0.0021*'CU50'!L28^2+0.4091*'CU50'!L28+7.3672)</f>
        <v>14.252841120098509</v>
      </c>
      <c r="M48" s="2">
        <f>IF(-0.0021*'CU50'!M28^2+0.4091*'CU50'!M28+7.3672&lt;0,0,-0.0021*'CU50'!M28^2+0.4091*'CU50'!M28+7.3672)</f>
        <v>14.55894517633621</v>
      </c>
      <c r="N48" s="2">
        <f>IF(-0.0021*'CU50'!N28^2+0.4091*'CU50'!N28+7.3672&lt;0,0,-0.0021*'CU50'!N28^2+0.4091*'CU50'!N28+7.3672)</f>
        <v>14.86141323259608</v>
      </c>
      <c r="O48" s="2">
        <f>IF(-0.0021*'CU50'!O28^2+0.4091*'CU50'!O28+7.3672&lt;0,0,-0.0021*'CU50'!O28^2+0.4091*'CU50'!O28+7.3672)</f>
        <v>15.160245288878116</v>
      </c>
      <c r="P48" s="2">
        <f>IF(-0.0021*'CU50'!P28^2+0.4091*'CU50'!P28+7.3672&lt;0,0,-0.0021*'CU50'!P28^2+0.4091*'CU50'!P28+7.3672)</f>
        <v>15.455441345182324</v>
      </c>
      <c r="Q48" s="2">
        <f>IF(-0.0021*'CU50'!Q28^2+0.4091*'CU50'!Q28+7.3672&lt;0,0,-0.0021*'CU50'!Q28^2+0.4091*'CU50'!Q28+7.3672)</f>
        <v>15.747001401508701</v>
      </c>
      <c r="R48" s="2">
        <f>IF(-0.0021*'CU50'!R28^2+0.4091*'CU50'!R28+7.3672&lt;0,0,-0.0021*'CU50'!R28^2+0.4091*'CU50'!R28+7.3672)</f>
        <v>16.03492545785725</v>
      </c>
      <c r="S48" s="2">
        <f>IF(-0.0021*'CU50'!S28^2+0.4091*'CU50'!S28+7.3672&lt;0,0,-0.0021*'CU50'!S28^2+0.4091*'CU50'!S28+7.3672)</f>
        <v>16.31921351422796</v>
      </c>
      <c r="T48" s="2">
        <f>IF(-0.0021*'CU50'!T28^2+0.4091*'CU50'!T28+7.3672&lt;0,0,-0.0021*'CU50'!T28^2+0.4091*'CU50'!T28+7.3672)</f>
        <v>16.599865570620846</v>
      </c>
      <c r="U48" s="2">
        <f>IF(-0.0021*'CU50'!U28^2+0.4091*'CU50'!U28+7.3672&lt;0,0,-0.0021*'CU50'!U28^2+0.4091*'CU50'!U28+7.3672)</f>
        <v>16.876881627035893</v>
      </c>
      <c r="V48" s="2">
        <f>IF(-0.0021*'CU50'!V28^2+0.4091*'CU50'!V28+7.3672&lt;0,0,-0.0021*'CU50'!V28^2+0.4091*'CU50'!V28+7.3672)</f>
        <v>17.15026168347312</v>
      </c>
      <c r="W48" s="2">
        <f>IF(-0.0021*'CU50'!W28^2+0.4091*'CU50'!W28+7.3672&lt;0,0,-0.0021*'CU50'!W28^2+0.4091*'CU50'!W28+7.3672)</f>
        <v>17.68611379641407</v>
      </c>
      <c r="X48" s="2">
        <f>IF(-0.0021*'CU50'!X28^2+0.4091*'CU50'!X28+7.3672&lt;0,0,-0.0021*'CU50'!X28^2+0.4091*'CU50'!X28+7.3672)</f>
        <v>18.462621965991765</v>
      </c>
    </row>
    <row r="49" spans="2:24" ht="14.25">
      <c r="B49" s="2">
        <f>IF(-0.0021*'CU50'!B29^2+0.4091*'CU50'!B29+7.3672&lt;0,0,-0.0021*'CU50'!B29^2+0.4091*'CU50'!B29+7.3672)</f>
        <v>11.748993644972774</v>
      </c>
      <c r="C49" s="2">
        <f>IF(-0.0021*'CU50'!C29^2+0.4091*'CU50'!C29+7.3672&lt;0,0,-0.0021*'CU50'!C29^2+0.4091*'CU50'!C29+7.3672)</f>
        <v>15.587346279526466</v>
      </c>
      <c r="D49" s="2">
        <f>IF(-0.0021*'CU50'!D29^2+0.4091*'CU50'!D29+7.3672&lt;0,0,-0.0021*'CU50'!D29^2+0.4091*'CU50'!D29+7.3672)</f>
        <v>16.970523850430595</v>
      </c>
      <c r="E49" s="2">
        <f>IF(-0.0021*'CU50'!E29^2+0.4091*'CU50'!E29+7.3672&lt;0,0,-0.0021*'CU50'!E29^2+0.4091*'CU50'!E29+7.3672)</f>
        <v>17.629506175257518</v>
      </c>
      <c r="F49" s="2">
        <f>IF(-0.0021*'CU50'!F29^2+0.4091*'CU50'!F29+7.3672&lt;0,0,-0.0021*'CU50'!F29^2+0.4091*'CU50'!F29+7.3672)</f>
        <v>18.266750859667678</v>
      </c>
      <c r="G49" s="2">
        <f>IF(-0.0021*'CU50'!G29^2+0.4091*'CU50'!G29+7.3672&lt;0,0,-0.0021*'CU50'!G29^2+0.4091*'CU50'!G29+7.3672)</f>
        <v>18.88225790366107</v>
      </c>
      <c r="H49" s="2">
        <f>IF(-0.0021*'CU50'!H29^2+0.4091*'CU50'!H29+7.3672&lt;0,0,-0.0021*'CU50'!H29^2+0.4091*'CU50'!H29+7.3672)</f>
        <v>19.476027307237704</v>
      </c>
      <c r="I49" s="2">
        <f>IF(-0.0021*'CU50'!I29^2+0.4091*'CU50'!I29+7.3672&lt;0,0,-0.0021*'CU50'!I29^2+0.4091*'CU50'!I29+7.3672)</f>
        <v>20.048059070397567</v>
      </c>
      <c r="J49" s="2">
        <f>IF(-0.0021*'CU50'!J29^2+0.4091*'CU50'!J29+7.3672&lt;0,0,-0.0021*'CU50'!J29^2+0.4091*'CU50'!J29+7.3672)</f>
        <v>20.598353193140674</v>
      </c>
      <c r="K49" s="2">
        <f>IF(-0.0021*'CU50'!K29^2+0.4091*'CU50'!K29+7.3672&lt;0,0,-0.0021*'CU50'!K29^2+0.4091*'CU50'!K29+7.3672)</f>
        <v>21.12690967546701</v>
      </c>
      <c r="L49" s="2">
        <f>IF(-0.0021*'CU50'!L29^2+0.4091*'CU50'!L29+7.3672&lt;0,0,-0.0021*'CU50'!L29^2+0.4091*'CU50'!L29+7.3672)</f>
        <v>21.633728517376586</v>
      </c>
      <c r="M49" s="2">
        <f>IF(-0.0021*'CU50'!M29^2+0.4091*'CU50'!M29+7.3672&lt;0,0,-0.0021*'CU50'!M29^2+0.4091*'CU50'!M29+7.3672)</f>
        <v>22.1188097188694</v>
      </c>
      <c r="N49" s="2">
        <f>IF(-0.0021*'CU50'!N29^2+0.4091*'CU50'!N29+7.3672&lt;0,0,-0.0021*'CU50'!N29^2+0.4091*'CU50'!N29+7.3672)</f>
        <v>22.58215327994545</v>
      </c>
      <c r="O49" s="2">
        <f>IF(-0.0021*'CU50'!O29^2+0.4091*'CU50'!O29+7.3672&lt;0,0,-0.0021*'CU50'!O29^2+0.4091*'CU50'!O29+7.3672)</f>
        <v>23.023759200604736</v>
      </c>
      <c r="P49" s="2">
        <f>IF(-0.0021*'CU50'!P29^2+0.4091*'CU50'!P29+7.3672&lt;0,0,-0.0021*'CU50'!P29^2+0.4091*'CU50'!P29+7.3672)</f>
        <v>23.44362748084726</v>
      </c>
      <c r="Q49" s="2">
        <f>IF(-0.0021*'CU50'!Q29^2+0.4091*'CU50'!Q29+7.3672&lt;0,0,-0.0021*'CU50'!Q29^2+0.4091*'CU50'!Q29+7.3672)</f>
        <v>23.841758120673017</v>
      </c>
      <c r="R49" s="2">
        <f>IF(-0.0021*'CU50'!R29^2+0.4091*'CU50'!R29+7.3672&lt;0,0,-0.0021*'CU50'!R29^2+0.4091*'CU50'!R29+7.3672)</f>
        <v>24.218151120082016</v>
      </c>
      <c r="S49" s="2">
        <f>IF(-0.0021*'CU50'!S29^2+0.4091*'CU50'!S29+7.3672&lt;0,0,-0.0021*'CU50'!S29^2+0.4091*'CU50'!S29+7.3672)</f>
        <v>24.57280647907424</v>
      </c>
      <c r="T49" s="2">
        <f>IF(-0.0021*'CU50'!T29^2+0.4091*'CU50'!T29+7.3672&lt;0,0,-0.0021*'CU50'!T29^2+0.4091*'CU50'!T29+7.3672)</f>
        <v>24.905724197649715</v>
      </c>
      <c r="U49" s="2">
        <f>IF(-0.0021*'CU50'!U29^2+0.4091*'CU50'!U29+7.3672&lt;0,0,-0.0021*'CU50'!U29^2+0.4091*'CU50'!U29+7.3672)</f>
        <v>25.216904275808414</v>
      </c>
      <c r="V49" s="2">
        <f>IF(-0.0021*'CU50'!V29^2+0.4091*'CU50'!V29+7.3672&lt;0,0,-0.0021*'CU50'!V29^2+0.4091*'CU50'!V29+7.3672)</f>
        <v>25.50634671355036</v>
      </c>
      <c r="W49" s="2">
        <f>IF(-0.0021*'CU50'!W29^2+0.4091*'CU50'!W29+7.3672&lt;0,0,-0.0021*'CU50'!W29^2+0.4091*'CU50'!W29+7.3672)</f>
        <v>26.020018667783948</v>
      </c>
      <c r="X49" s="2">
        <f>IF(-0.0021*'CU50'!X29^2+0.4091*'CU50'!X29+7.3672&lt;0,0,-0.0021*'CU50'!X29^2+0.4091*'CU50'!X29+7.3672)</f>
        <v>26.62749429600861</v>
      </c>
    </row>
    <row r="50" spans="2:24" ht="14.25">
      <c r="B50" s="2">
        <f>IF(-0.0021*'CU50'!B30^2+0.4091*'CU50'!B30+7.3672&lt;0,0,-0.0021*'CU50'!B30^2+0.4091*'CU50'!B30+7.3672)</f>
        <v>14.08320276118292</v>
      </c>
      <c r="C50" s="2">
        <f>IF(-0.0021*'CU50'!C30^2+0.4091*'CU50'!C30+7.3672&lt;0,0,-0.0021*'CU50'!C30^2+0.4091*'CU50'!C30+7.3672)</f>
        <v>19.42357500183476</v>
      </c>
      <c r="D50" s="2">
        <f>IF(-0.0021*'CU50'!D30^2+0.4091*'CU50'!D30+7.3672&lt;0,0,-0.0021*'CU50'!D30^2+0.4091*'CU50'!D30+7.3672)</f>
        <v>21.174547352346792</v>
      </c>
      <c r="E50" s="2">
        <f>IF(-0.0021*'CU50'!E30^2+0.4091*'CU50'!E30+7.3672&lt;0,0,-0.0021*'CU50'!E30^2+0.4091*'CU50'!E30+7.3672)</f>
        <v>21.967495696370943</v>
      </c>
      <c r="F50" s="2">
        <f>IF(-0.0021*'CU50'!F30^2+0.4091*'CU50'!F30+7.3672&lt;0,0,-0.0021*'CU50'!F30^2+0.4091*'CU50'!F30+7.3672)</f>
        <v>22.705418819573847</v>
      </c>
      <c r="G50" s="2">
        <f>IF(-0.0021*'CU50'!G30^2+0.4091*'CU50'!G30+7.3672&lt;0,0,-0.0021*'CU50'!G30^2+0.4091*'CU50'!G30+7.3672)</f>
        <v>23.388316721955515</v>
      </c>
      <c r="H50" s="2">
        <f>IF(-0.0021*'CU50'!H30^2+0.4091*'CU50'!H30+7.3672&lt;0,0,-0.0021*'CU50'!H30^2+0.4091*'CU50'!H30+7.3672)</f>
        <v>24.016189403515934</v>
      </c>
      <c r="I50" s="2">
        <f>IF(-0.0021*'CU50'!I30^2+0.4091*'CU50'!I30+7.3672&lt;0,0,-0.0021*'CU50'!I30^2+0.4091*'CU50'!I30+7.3672)</f>
        <v>24.58903686425511</v>
      </c>
      <c r="J50" s="2">
        <f>IF(-0.0021*'CU50'!J30^2+0.4091*'CU50'!J30+7.3672&lt;0,0,-0.0021*'CU50'!J30^2+0.4091*'CU50'!J30+7.3672)</f>
        <v>25.106859104173044</v>
      </c>
      <c r="K50" s="2">
        <f>IF(-0.0021*'CU50'!K30^2+0.4091*'CU50'!K30+7.3672&lt;0,0,-0.0021*'CU50'!K30^2+0.4091*'CU50'!K30+7.3672)</f>
        <v>25.569656123269734</v>
      </c>
      <c r="L50" s="2">
        <f>IF(-0.0021*'CU50'!L30^2+0.4091*'CU50'!L30+7.3672&lt;0,0,-0.0021*'CU50'!L30^2+0.4091*'CU50'!L30+7.3672)</f>
        <v>25.977427921545182</v>
      </c>
      <c r="M50" s="2">
        <f>IF(-0.0021*'CU50'!M30^2+0.4091*'CU50'!M30+7.3672&lt;0,0,-0.0021*'CU50'!M30^2+0.4091*'CU50'!M30+7.3672)</f>
        <v>26.33017449899938</v>
      </c>
      <c r="N50" s="2">
        <f>IF(-0.0021*'CU50'!N30^2+0.4091*'CU50'!N30+7.3672&lt;0,0,-0.0021*'CU50'!N30^2+0.4091*'CU50'!N30+7.3672)</f>
        <v>26.627895855632342</v>
      </c>
      <c r="O50" s="2">
        <f>IF(-0.0021*'CU50'!O30^2+0.4091*'CU50'!O30+7.3672&lt;0,0,-0.0021*'CU50'!O30^2+0.4091*'CU50'!O30+7.3672)</f>
        <v>26.870591991444055</v>
      </c>
      <c r="P50" s="2">
        <f>IF(-0.0021*'CU50'!P30^2+0.4091*'CU50'!P30+7.3672&lt;0,0,-0.0021*'CU50'!P30^2+0.4091*'CU50'!P30+7.3672)</f>
        <v>27.058262906434525</v>
      </c>
      <c r="Q50" s="2">
        <f>IF(-0.0021*'CU50'!Q30^2+0.4091*'CU50'!Q30+7.3672&lt;0,0,-0.0021*'CU50'!Q30^2+0.4091*'CU50'!Q30+7.3672)</f>
        <v>27.19090860060376</v>
      </c>
      <c r="R50" s="2">
        <f>IF(-0.0021*'CU50'!R30^2+0.4091*'CU50'!R30+7.3672&lt;0,0,-0.0021*'CU50'!R30^2+0.4091*'CU50'!R30+7.3672)</f>
        <v>27.268529073951736</v>
      </c>
      <c r="S50" s="2">
        <f>IF(-0.0021*'CU50'!S30^2+0.4091*'CU50'!S30+7.3672&lt;0,0,-0.0021*'CU50'!S30^2+0.4091*'CU50'!S30+7.3672)</f>
        <v>27.29112432647848</v>
      </c>
      <c r="T50" s="2">
        <f>IF(-0.0021*'CU50'!T30^2+0.4091*'CU50'!T30+7.3672&lt;0,0,-0.0021*'CU50'!T30^2+0.4091*'CU50'!T30+7.3672)</f>
        <v>27.25869435818397</v>
      </c>
      <c r="U50" s="2">
        <f>IF(-0.0021*'CU50'!U30^2+0.4091*'CU50'!U30+7.3672&lt;0,0,-0.0021*'CU50'!U30^2+0.4091*'CU50'!U30+7.3672)</f>
        <v>27.171239169068233</v>
      </c>
      <c r="V50" s="2">
        <f>IF(-0.0021*'CU50'!V30^2+0.4091*'CU50'!V30+7.3672&lt;0,0,-0.0021*'CU50'!V30^2+0.4091*'CU50'!V30+7.3672)</f>
        <v>27.02875875913124</v>
      </c>
      <c r="W50" s="2">
        <f>IF(-0.0021*'CU50'!W30^2+0.4091*'CU50'!W30+7.3672&lt;0,0,-0.0021*'CU50'!W30^2+0.4091*'CU50'!W30+7.3672)</f>
        <v>26.578722276793535</v>
      </c>
      <c r="X50" s="2">
        <f>IF(-0.0021*'CU50'!X30^2+0.4091*'CU50'!X30+7.3672&lt;0,0,-0.0021*'CU50'!X30^2+0.4091*'CU50'!X30+7.3672)</f>
        <v>25.49097839712763</v>
      </c>
    </row>
    <row r="51" spans="2:24" ht="14.25">
      <c r="B51" s="2">
        <f>IF(-0.0021*'CU50'!B31^2+0.4091*'CU50'!B31+7.3672&lt;0,0,-0.0021*'CU50'!B31^2+0.4091*'CU50'!B31+7.3672)</f>
        <v>16.227587627823723</v>
      </c>
      <c r="C51" s="2">
        <f>IF(-0.0021*'CU50'!C31^2+0.4091*'CU50'!C31+7.3672&lt;0,0,-0.0021*'CU50'!C31^2+0.4091*'CU50'!C31+7.3672)</f>
        <v>22.500506725865684</v>
      </c>
      <c r="D51" s="2">
        <f>IF(-0.0021*'CU50'!D31^2+0.4091*'CU50'!D31+7.3672&lt;0,0,-0.0021*'CU50'!D31^2+0.4091*'CU50'!D31+7.3672)</f>
        <v>24.28518317674357</v>
      </c>
      <c r="E51" s="2">
        <f>IF(-0.0021*'CU50'!E31^2+0.4091*'CU50'!E31+7.3672&lt;0,0,-0.0021*'CU50'!E31^2+0.4091*'CU50'!E31+7.3672)</f>
        <v>25.022273290395606</v>
      </c>
      <c r="F51" s="2">
        <f>IF(-0.0021*'CU50'!F31^2+0.4091*'CU50'!F31+7.3672&lt;0,0,-0.0021*'CU50'!F31^2+0.4091*'CU50'!F31+7.3672)</f>
        <v>25.655864662856377</v>
      </c>
      <c r="G51" s="2">
        <f>IF(-0.0021*'CU50'!G31^2+0.4091*'CU50'!G31+7.3672&lt;0,0,-0.0021*'CU50'!G31^2+0.4091*'CU50'!G31+7.3672)</f>
        <v>26.185957294125867</v>
      </c>
      <c r="H51" s="2">
        <f>IF(-0.0021*'CU50'!H31^2+0.4091*'CU50'!H31+7.3672&lt;0,0,-0.0021*'CU50'!H31^2+0.4091*'CU50'!H31+7.3672)</f>
        <v>26.612551184204097</v>
      </c>
      <c r="I51" s="2">
        <f>IF(-0.0021*'CU50'!I31^2+0.4091*'CU50'!I31+7.3672&lt;0,0,-0.0021*'CU50'!I31^2+0.4091*'CU50'!I31+7.3672)</f>
        <v>26.935646333091047</v>
      </c>
      <c r="J51" s="2">
        <f>IF(-0.0021*'CU50'!J31^2+0.4091*'CU50'!J31+7.3672&lt;0,0,-0.0021*'CU50'!J31^2+0.4091*'CU50'!J31+7.3672)</f>
        <v>27.155242740786733</v>
      </c>
      <c r="K51" s="2">
        <f>IF(-0.0021*'CU50'!K31^2+0.4091*'CU50'!K31+7.3672&lt;0,0,-0.0021*'CU50'!K31^2+0.4091*'CU50'!K31+7.3672)</f>
        <v>27.27134040729114</v>
      </c>
      <c r="L51" s="2">
        <f>IF(-0.0021*'CU50'!L31^2+0.4091*'CU50'!L31+7.3672&lt;0,0,-0.0021*'CU50'!L31^2+0.4091*'CU50'!L31+7.3672)</f>
        <v>27.28393933260428</v>
      </c>
      <c r="M51" s="2">
        <f>IF(-0.0021*'CU50'!M31^2+0.4091*'CU50'!M31+7.3672&lt;0,0,-0.0021*'CU50'!M31^2+0.4091*'CU50'!M31+7.3672)</f>
        <v>27.19303951672615</v>
      </c>
      <c r="N51" s="2">
        <f>IF(-0.0021*'CU50'!N31^2+0.4091*'CU50'!N31+7.3672&lt;0,0,-0.0021*'CU50'!N31^2+0.4091*'CU50'!N31+7.3672)</f>
        <v>26.99864095965675</v>
      </c>
      <c r="O51" s="2">
        <f>IF(-0.0021*'CU50'!O31^2+0.4091*'CU50'!O31+7.3672&lt;0,0,-0.0021*'CU50'!O31^2+0.4091*'CU50'!O31+7.3672)</f>
        <v>26.700743661396075</v>
      </c>
      <c r="P51" s="2">
        <f>IF(-0.0021*'CU50'!P31^2+0.4091*'CU50'!P31+7.3672&lt;0,0,-0.0021*'CU50'!P31^2+0.4091*'CU50'!P31+7.3672)</f>
        <v>26.299347621944126</v>
      </c>
      <c r="Q51" s="2">
        <f>IF(-0.0021*'CU50'!Q31^2+0.4091*'CU50'!Q31+7.3672&lt;0,0,-0.0021*'CU50'!Q31^2+0.4091*'CU50'!Q31+7.3672)</f>
        <v>25.794452841300913</v>
      </c>
      <c r="R51" s="2">
        <f>IF(-0.0021*'CU50'!R31^2+0.4091*'CU50'!R31+7.3672&lt;0,0,-0.0021*'CU50'!R31^2+0.4091*'CU50'!R31+7.3672)</f>
        <v>25.18605931946642</v>
      </c>
      <c r="S51" s="2">
        <f>IF(-0.0021*'CU50'!S31^2+0.4091*'CU50'!S31+7.3672&lt;0,0,-0.0021*'CU50'!S31^2+0.4091*'CU50'!S31+7.3672)</f>
        <v>24.474167056440667</v>
      </c>
      <c r="T51" s="2">
        <f>IF(-0.0021*'CU50'!T31^2+0.4091*'CU50'!T31+7.3672&lt;0,0,-0.0021*'CU50'!T31^2+0.4091*'CU50'!T31+7.3672)</f>
        <v>23.65877605222364</v>
      </c>
      <c r="U51" s="2">
        <f>IF(-0.0021*'CU50'!U31^2+0.4091*'CU50'!U31+7.3672&lt;0,0,-0.0021*'CU50'!U31^2+0.4091*'CU50'!U31+7.3672)</f>
        <v>22.739886306815333</v>
      </c>
      <c r="V51" s="2">
        <f>IF(-0.0021*'CU50'!V31^2+0.4091*'CU50'!V31+7.3672&lt;0,0,-0.0021*'CU50'!V31^2+0.4091*'CU50'!V31+7.3672)</f>
        <v>21.717497820215765</v>
      </c>
      <c r="W51" s="2">
        <f>IF(-0.0021*'CU50'!W31^2+0.4091*'CU50'!W31+7.3672&lt;0,0,-0.0021*'CU50'!W31^2+0.4091*'CU50'!W31+7.3672)</f>
        <v>19.362224623442795</v>
      </c>
      <c r="X51" s="2">
        <f>IF(-0.0021*'CU50'!X31^2+0.4091*'CU50'!X31+7.3672&lt;0,0,-0.0021*'CU50'!X31^2+0.4091*'CU50'!X31+7.3672)</f>
        <v>15.053074269348823</v>
      </c>
    </row>
    <row r="52" spans="2:24" ht="14.25">
      <c r="B52" s="2">
        <f>IF(-0.0021*'CU50'!B32^2+0.4091*'CU50'!B32+7.3672&lt;0,0,-0.0021*'CU50'!B32^2+0.4091*'CU50'!B32+7.3672)</f>
        <v>18.18214824489518</v>
      </c>
      <c r="C52" s="2">
        <f>IF(-0.0021*'CU50'!C32^2+0.4091*'CU50'!C32+7.3672&lt;0,0,-0.0021*'CU50'!C32^2+0.4091*'CU50'!C32+7.3672)</f>
        <v>24.818141451619237</v>
      </c>
      <c r="D52" s="2">
        <f>IF(-0.0021*'CU50'!D32^2+0.4091*'CU50'!D32+7.3672&lt;0,0,-0.0021*'CU50'!D32^2+0.4091*'CU50'!D32+7.3672)</f>
        <v>26.302431323620937</v>
      </c>
      <c r="E52" s="2">
        <f>IF(-0.0021*'CU50'!E32^2+0.4091*'CU50'!E32+7.3672&lt;0,0,-0.0021*'CU50'!E32^2+0.4091*'CU50'!E32+7.3672)</f>
        <v>26.793838957331516</v>
      </c>
      <c r="F52" s="2">
        <f>IF(-0.0021*'CU50'!F32^2+0.4091*'CU50'!F32+7.3672&lt;0,0,-0.0021*'CU50'!F32^2+0.4091*'CU50'!F32+7.3672)</f>
        <v>27.11808838951525</v>
      </c>
      <c r="G52" s="2">
        <f>IF(-0.0021*'CU50'!G32^2+0.4091*'CU50'!G32+7.3672&lt;0,0,-0.0021*'CU50'!G32^2+0.4091*'CU50'!G32+7.3672)</f>
        <v>27.27517962017214</v>
      </c>
      <c r="H52" s="2">
        <f>IF(-0.0021*'CU50'!H32^2+0.4091*'CU50'!H32+7.3672&lt;0,0,-0.0021*'CU50'!H32^2+0.4091*'CU50'!H32+7.3672)</f>
        <v>27.265112649302182</v>
      </c>
      <c r="I52" s="2">
        <f>IF(-0.0021*'CU50'!I32^2+0.4091*'CU50'!I32+7.3672&lt;0,0,-0.0021*'CU50'!I32^2+0.4091*'CU50'!I32+7.3672)</f>
        <v>27.08788747690538</v>
      </c>
      <c r="J52" s="2">
        <f>IF(-0.0021*'CU50'!J32^2+0.4091*'CU50'!J32+7.3672&lt;0,0,-0.0021*'CU50'!J32^2+0.4091*'CU50'!J32+7.3672)</f>
        <v>26.743504102981728</v>
      </c>
      <c r="K52" s="2">
        <f>IF(-0.0021*'CU50'!K32^2+0.4091*'CU50'!K32+7.3672&lt;0,0,-0.0021*'CU50'!K32^2+0.4091*'CU50'!K32+7.3672)</f>
        <v>26.231962527531238</v>
      </c>
      <c r="L52" s="2">
        <f>IF(-0.0021*'CU50'!L32^2+0.4091*'CU50'!L32+7.3672&lt;0,0,-0.0021*'CU50'!L32^2+0.4091*'CU50'!L32+7.3672)</f>
        <v>25.553262750553895</v>
      </c>
      <c r="M52" s="2">
        <f>IF(-0.0021*'CU50'!M32^2+0.4091*'CU50'!M32+7.3672&lt;0,0,-0.0021*'CU50'!M32^2+0.4091*'CU50'!M32+7.3672)</f>
        <v>24.707404772049703</v>
      </c>
      <c r="N52" s="2">
        <f>IF(-0.0021*'CU50'!N32^2+0.4091*'CU50'!N32+7.3672&lt;0,0,-0.0021*'CU50'!N32^2+0.4091*'CU50'!N32+7.3672)</f>
        <v>23.694388592018665</v>
      </c>
      <c r="O52" s="2">
        <f>IF(-0.0021*'CU50'!O32^2+0.4091*'CU50'!O32+7.3672&lt;0,0,-0.0021*'CU50'!O32^2+0.4091*'CU50'!O32+7.3672)</f>
        <v>22.514214210460796</v>
      </c>
      <c r="P52" s="2">
        <f>IF(-0.0021*'CU50'!P32^2+0.4091*'CU50'!P32+7.3672&lt;0,0,-0.0021*'CU50'!P32^2+0.4091*'CU50'!P32+7.3672)</f>
        <v>21.16688162737606</v>
      </c>
      <c r="Q52" s="2">
        <f>IF(-0.0021*'CU50'!Q32^2+0.4091*'CU50'!Q32+7.3672&lt;0,0,-0.0021*'CU50'!Q32^2+0.4091*'CU50'!Q32+7.3672)</f>
        <v>19.65239084276448</v>
      </c>
      <c r="R52" s="2">
        <f>IF(-0.0021*'CU50'!R32^2+0.4091*'CU50'!R32+7.3672&lt;0,0,-0.0021*'CU50'!R32^2+0.4091*'CU50'!R32+7.3672)</f>
        <v>17.97074185662608</v>
      </c>
      <c r="S52" s="2">
        <f>IF(-0.0021*'CU50'!S32^2+0.4091*'CU50'!S32+7.3672&lt;0,0,-0.0021*'CU50'!S32^2+0.4091*'CU50'!S32+7.3672)</f>
        <v>16.1219346689608</v>
      </c>
      <c r="T52" s="2">
        <f>IF(-0.0021*'CU50'!T32^2+0.4091*'CU50'!T32+7.3672&lt;0,0,-0.0021*'CU50'!T32^2+0.4091*'CU50'!T32+7.3672)</f>
        <v>14.105969279768704</v>
      </c>
      <c r="U52" s="2">
        <f>IF(-0.0021*'CU50'!U32^2+0.4091*'CU50'!U32+7.3672&lt;0,0,-0.0021*'CU50'!U32^2+0.4091*'CU50'!U32+7.3672)</f>
        <v>11.922845689049726</v>
      </c>
      <c r="V52" s="2">
        <f>IF(-0.0021*'CU50'!V32^2+0.4091*'CU50'!V32+7.3672&lt;0,0,-0.0021*'CU50'!V32^2+0.4091*'CU50'!V32+7.3672)</f>
        <v>9.572563896803931</v>
      </c>
      <c r="W52" s="2">
        <f>IF(-0.0021*'CU50'!W32^2+0.4091*'CU50'!W32+7.3672&lt;0,0,-0.0021*'CU50'!W32^2+0.4091*'CU50'!W32+7.3672)</f>
        <v>4.37052570773179</v>
      </c>
      <c r="X52" s="2">
        <f>IF(-0.0021*'CU50'!X32^2+0.4091*'CU50'!X32+7.3672&lt;0,0,-0.0021*'CU50'!X32^2+0.4091*'CU50'!X32+7.3672)</f>
        <v>0</v>
      </c>
    </row>
    <row r="53" spans="2:24" ht="14.25">
      <c r="B53" s="2">
        <f>IF(-0.0021*'CU50'!B33^2+0.4091*'CU50'!B33+7.3672&lt;0,0,-0.0021*'CU50'!B33^2+0.4091*'CU50'!B33+7.3672)</f>
        <v>19.946884612397298</v>
      </c>
      <c r="C53" s="2">
        <f>IF(-0.0021*'CU50'!C33^2+0.4091*'CU50'!C33+7.3672&lt;0,0,-0.0021*'CU50'!C33^2+0.4091*'CU50'!C33+7.3672)</f>
        <v>26.376479179095416</v>
      </c>
      <c r="D53" s="2">
        <f>IF(-0.0021*'CU50'!D33^2+0.4091*'CU50'!D33+7.3672&lt;0,0,-0.0021*'CU50'!D33^2+0.4091*'CU50'!D33+7.3672)</f>
        <v>27.226291792978884</v>
      </c>
      <c r="E53" s="2">
        <f>IF(-0.0021*'CU50'!E33^2+0.4091*'CU50'!E33+7.3672&lt;0,0,-0.0021*'CU50'!E33^2+0.4091*'CU50'!E33+7.3672)</f>
        <v>27.28219269717866</v>
      </c>
      <c r="F53" s="2">
        <f>IF(-0.0021*'CU50'!F33^2+0.4091*'CU50'!F33+7.3672&lt;0,0,-0.0021*'CU50'!F33^2+0.4091*'CU50'!F33+7.3672)</f>
        <v>27.09208999955048</v>
      </c>
      <c r="G53" s="2">
        <f>IF(-0.0021*'CU50'!G33^2+0.4091*'CU50'!G33+7.3672&lt;0,0,-0.0021*'CU50'!G33^2+0.4091*'CU50'!G33+7.3672)</f>
        <v>26.65598370009432</v>
      </c>
      <c r="H53" s="2">
        <f>IF(-0.0021*'CU50'!H33^2+0.4091*'CU50'!H33+7.3672&lt;0,0,-0.0021*'CU50'!H33^2+0.4091*'CU50'!H33+7.3672)</f>
        <v>25.9738737988102</v>
      </c>
      <c r="I53" s="2">
        <f>IF(-0.0021*'CU50'!I33^2+0.4091*'CU50'!I33+7.3672&lt;0,0,-0.0021*'CU50'!I33^2+0.4091*'CU50'!I33+7.3672)</f>
        <v>25.045760295698106</v>
      </c>
      <c r="J53" s="2">
        <f>IF(-0.0021*'CU50'!J33^2+0.4091*'CU50'!J33+7.3672&lt;0,0,-0.0021*'CU50'!J33^2+0.4091*'CU50'!J33+7.3672)</f>
        <v>23.871643190758046</v>
      </c>
      <c r="K53" s="2">
        <f>IF(-0.0021*'CU50'!K33^2+0.4091*'CU50'!K33+7.3672&lt;0,0,-0.0021*'CU50'!K33^2+0.4091*'CU50'!K33+7.3672)</f>
        <v>22.451522483990015</v>
      </c>
      <c r="L53" s="2">
        <f>IF(-0.0021*'CU50'!L33^2+0.4091*'CU50'!L33+7.3672&lt;0,0,-0.0021*'CU50'!L33^2+0.4091*'CU50'!L33+7.3672)</f>
        <v>20.78539817539402</v>
      </c>
      <c r="M53" s="2">
        <f>IF(-0.0021*'CU50'!M33^2+0.4091*'CU50'!M33+7.3672&lt;0,0,-0.0021*'CU50'!M33^2+0.4091*'CU50'!M33+7.3672)</f>
        <v>18.873270264970042</v>
      </c>
      <c r="N53" s="2">
        <f>IF(-0.0021*'CU50'!N33^2+0.4091*'CU50'!N33+7.3672&lt;0,0,-0.0021*'CU50'!N33^2+0.4091*'CU50'!N33+7.3672)</f>
        <v>16.715138752718108</v>
      </c>
      <c r="O53" s="2">
        <f>IF(-0.0021*'CU50'!O33^2+0.4091*'CU50'!O33+7.3672&lt;0,0,-0.0021*'CU50'!O33^2+0.4091*'CU50'!O33+7.3672)</f>
        <v>14.311003638638201</v>
      </c>
      <c r="P53" s="2">
        <f>IF(-0.0021*'CU50'!P33^2+0.4091*'CU50'!P33+7.3672&lt;0,0,-0.0021*'CU50'!P33^2+0.4091*'CU50'!P33+7.3672)</f>
        <v>11.66086492273033</v>
      </c>
      <c r="Q53" s="2">
        <f>IF(-0.0021*'CU50'!Q33^2+0.4091*'CU50'!Q33+7.3672&lt;0,0,-0.0021*'CU50'!Q33^2+0.4091*'CU50'!Q33+7.3672)</f>
        <v>8.764722604994493</v>
      </c>
      <c r="R53" s="2">
        <f>IF(-0.0021*'CU50'!R33^2+0.4091*'CU50'!R33+7.3672&lt;0,0,-0.0021*'CU50'!R33^2+0.4091*'CU50'!R33+7.3672)</f>
        <v>5.622576685430676</v>
      </c>
      <c r="S53" s="2">
        <f>IF(-0.0021*'CU50'!S33^2+0.4091*'CU50'!S33+7.3672&lt;0,0,-0.0021*'CU50'!S33^2+0.4091*'CU50'!S33+7.3672)</f>
        <v>2.234427164038909</v>
      </c>
      <c r="T53" s="2">
        <f>IF(-0.0021*'CU50'!T33^2+0.4091*'CU50'!T33+7.3672&lt;0,0,-0.0021*'CU50'!T33^2+0.4091*'CU50'!T33+7.3672)</f>
        <v>0</v>
      </c>
      <c r="U53" s="2">
        <f>IF(-0.0021*'CU50'!U33^2+0.4091*'CU50'!U33+7.3672&lt;0,0,-0.0021*'CU50'!U33^2+0.4091*'CU50'!U33+7.3672)</f>
        <v>0</v>
      </c>
      <c r="V53" s="2">
        <f>IF(-0.0021*'CU50'!V33^2+0.4091*'CU50'!V33+7.3672&lt;0,0,-0.0021*'CU50'!V33^2+0.4091*'CU50'!V33+7.3672)</f>
        <v>0</v>
      </c>
      <c r="W53" s="2">
        <f>IF(-0.0021*'CU50'!W33^2+0.4091*'CU50'!W33+7.3672&lt;0,0,-0.0021*'CU50'!W33^2+0.4091*'CU50'!W33+7.3672)</f>
        <v>0</v>
      </c>
      <c r="X53" s="2">
        <f>IF(-0.0021*'CU50'!X33^2+0.4091*'CU50'!X33+7.3672&lt;0,0,-0.0021*'CU50'!X33^2+0.4091*'CU50'!X33+7.3672)</f>
        <v>0</v>
      </c>
    </row>
    <row r="54" spans="2:24" ht="14.25">
      <c r="B54" s="2">
        <f>IF(-0.0021*'CU50'!B34^2+0.4091*'CU50'!B34+7.3672&lt;0,0,-0.0021*'CU50'!B34^2+0.4091*'CU50'!B34+7.3672)</f>
        <v>21.521796730330074</v>
      </c>
      <c r="C54" s="2">
        <f>IF(-0.0021*'CU50'!C34^2+0.4091*'CU50'!C34+7.3672&lt;0,0,-0.0021*'CU50'!C34^2+0.4091*'CU50'!C34+7.3672)</f>
        <v>27.175519908294227</v>
      </c>
      <c r="D54" s="2">
        <f>IF(-0.0021*'CU50'!D34^2+0.4091*'CU50'!D34+7.3672&lt;0,0,-0.0021*'CU50'!D34^2+0.4091*'CU50'!D34+7.3672)</f>
        <v>27.056764584817415</v>
      </c>
      <c r="E54" s="2">
        <f>IF(-0.0021*'CU50'!E34^2+0.4091*'CU50'!E34+7.3672&lt;0,0,-0.0021*'CU50'!E34^2+0.4091*'CU50'!E34+7.3672)</f>
        <v>26.487334509937053</v>
      </c>
      <c r="F54" s="2">
        <f>IF(-0.0021*'CU50'!F34^2+0.4091*'CU50'!F34+7.3672&lt;0,0,-0.0021*'CU50'!F34^2+0.4091*'CU50'!F34+7.3672)</f>
        <v>25.577869492962055</v>
      </c>
      <c r="G54" s="2">
        <f>IF(-0.0021*'CU50'!G34^2+0.4091*'CU50'!G34+7.3672&lt;0,0,-0.0021*'CU50'!G34^2+0.4091*'CU50'!G34+7.3672)</f>
        <v>24.328369533892417</v>
      </c>
      <c r="H54" s="2">
        <f>IF(-0.0021*'CU50'!H34^2+0.4091*'CU50'!H34+7.3672&lt;0,0,-0.0021*'CU50'!H34^2+0.4091*'CU50'!H34+7.3672)</f>
        <v>22.738834632728146</v>
      </c>
      <c r="I54" s="2">
        <f>IF(-0.0021*'CU50'!I34^2+0.4091*'CU50'!I34+7.3672&lt;0,0,-0.0021*'CU50'!I34^2+0.4091*'CU50'!I34+7.3672)</f>
        <v>20.80926478946922</v>
      </c>
      <c r="J54" s="2">
        <f>IF(-0.0021*'CU50'!J34^2+0.4091*'CU50'!J34+7.3672&lt;0,0,-0.0021*'CU50'!J34^2+0.4091*'CU50'!J34+7.3672)</f>
        <v>18.539660004115678</v>
      </c>
      <c r="K54" s="2">
        <f>IF(-0.0021*'CU50'!K34^2+0.4091*'CU50'!K34+7.3672&lt;0,0,-0.0021*'CU50'!K34^2+0.4091*'CU50'!K34+7.3672)</f>
        <v>15.93002027666748</v>
      </c>
      <c r="L54" s="2">
        <f>IF(-0.0021*'CU50'!L34^2+0.4091*'CU50'!L34+7.3672&lt;0,0,-0.0021*'CU50'!L34^2+0.4091*'CU50'!L34+7.3672)</f>
        <v>12.980345607124637</v>
      </c>
      <c r="M54" s="2">
        <f>IF(-0.0021*'CU50'!M34^2+0.4091*'CU50'!M34+7.3672&lt;0,0,-0.0021*'CU50'!M34^2+0.4091*'CU50'!M34+7.3672)</f>
        <v>9.69063599548716</v>
      </c>
      <c r="N54" s="2">
        <f>IF(-0.0021*'CU50'!N34^2+0.4091*'CU50'!N34+7.3672&lt;0,0,-0.0021*'CU50'!N34^2+0.4091*'CU50'!N34+7.3672)</f>
        <v>6.0608914417550785</v>
      </c>
      <c r="O54" s="2">
        <f>IF(-0.0021*'CU50'!O34^2+0.4091*'CU50'!O34+7.3672&lt;0,0,-0.0021*'CU50'!O34^2+0.4091*'CU50'!O34+7.3672)</f>
        <v>2.0911119459283363</v>
      </c>
      <c r="P54" s="2">
        <f>IF(-0.0021*'CU50'!P34^2+0.4091*'CU50'!P34+7.3672&lt;0,0,-0.0021*'CU50'!P34^2+0.4091*'CU50'!P34+7.3672)</f>
        <v>0</v>
      </c>
      <c r="Q54" s="2">
        <f>IF(-0.0021*'CU50'!Q34^2+0.4091*'CU50'!Q34+7.3672&lt;0,0,-0.0021*'CU50'!Q34^2+0.4091*'CU50'!Q34+7.3672)</f>
        <v>0</v>
      </c>
      <c r="R54" s="2">
        <f>IF(-0.0021*'CU50'!R34^2+0.4091*'CU50'!R34+7.3672&lt;0,0,-0.0021*'CU50'!R34^2+0.4091*'CU50'!R34+7.3672)</f>
        <v>0</v>
      </c>
      <c r="S54" s="2">
        <f>IF(-0.0021*'CU50'!S34^2+0.4091*'CU50'!S34+7.3672&lt;0,0,-0.0021*'CU50'!S34^2+0.4091*'CU50'!S34+7.3672)</f>
        <v>0</v>
      </c>
      <c r="T54" s="2">
        <f>IF(-0.0021*'CU50'!T34^2+0.4091*'CU50'!T34+7.3672&lt;0,0,-0.0021*'CU50'!T34^2+0.4091*'CU50'!T34+7.3672)</f>
        <v>0</v>
      </c>
      <c r="U54" s="2">
        <f>IF(-0.0021*'CU50'!U34^2+0.4091*'CU50'!U34+7.3672&lt;0,0,-0.0021*'CU50'!U34^2+0.4091*'CU50'!U34+7.3672)</f>
        <v>0</v>
      </c>
      <c r="V54" s="2">
        <f>IF(-0.0021*'CU50'!V34^2+0.4091*'CU50'!V34+7.3672&lt;0,0,-0.0021*'CU50'!V34^2+0.4091*'CU50'!V34+7.3672)</f>
        <v>0</v>
      </c>
      <c r="W54" s="2">
        <f>IF(-0.0021*'CU50'!W34^2+0.4091*'CU50'!W34+7.3672&lt;0,0,-0.0021*'CU50'!W34^2+0.4091*'CU50'!W34+7.3672)</f>
        <v>0</v>
      </c>
      <c r="X54" s="2">
        <f>IF(-0.0021*'CU50'!X34^2+0.4091*'CU50'!X34+7.3672&lt;0,0,-0.0021*'CU50'!X34^2+0.4091*'CU50'!X34+7.3672)</f>
        <v>0</v>
      </c>
    </row>
    <row r="55" spans="2:24" ht="14.25">
      <c r="B55" s="2">
        <f>IF(-0.0021*'CU50'!B35^2+0.4091*'CU50'!B35+7.3672&lt;0,0,-0.0021*'CU50'!B35^2+0.4091*'CU50'!B35+7.3672)</f>
        <v>22.90688459869351</v>
      </c>
      <c r="C55" s="2">
        <f>IF(-0.0021*'CU50'!C35^2+0.4091*'CU50'!C35+7.3672&lt;0,0,-0.0021*'CU50'!C35^2+0.4091*'CU50'!C35+7.3672)</f>
        <v>27.21526363921566</v>
      </c>
      <c r="D55" s="2">
        <f>IF(-0.0021*'CU50'!D35^2+0.4091*'CU50'!D35+7.3672&lt;0,0,-0.0021*'CU50'!D35^2+0.4091*'CU50'!D35+7.3672)</f>
        <v>25.793849699136533</v>
      </c>
      <c r="E55" s="2">
        <f>IF(-0.0021*'CU50'!E35^2+0.4091*'CU50'!E35+7.3672&lt;0,0,-0.0021*'CU50'!E35^2+0.4091*'CU50'!E35+7.3672)</f>
        <v>24.40926439560668</v>
      </c>
      <c r="F55" s="2">
        <f>IF(-0.0021*'CU50'!F35^2+0.4091*'CU50'!F35+7.3672&lt;0,0,-0.0021*'CU50'!F35^2+0.4091*'CU50'!F35+7.3672)</f>
        <v>22.575426869749986</v>
      </c>
      <c r="G55" s="2">
        <f>IF(-0.0021*'CU50'!G35^2+0.4091*'CU50'!G35+7.3672&lt;0,0,-0.0021*'CU50'!G35^2+0.4091*'CU50'!G35+7.3672)</f>
        <v>20.292337121566423</v>
      </c>
      <c r="H55" s="2">
        <f>IF(-0.0021*'CU50'!H35^2+0.4091*'CU50'!H35+7.3672&lt;0,0,-0.0021*'CU50'!H35^2+0.4091*'CU50'!H35+7.3672)</f>
        <v>17.559995151056025</v>
      </c>
      <c r="I55" s="2">
        <f>IF(-0.0021*'CU50'!I35^2+0.4091*'CU50'!I35+7.3672&lt;0,0,-0.0021*'CU50'!I35^2+0.4091*'CU50'!I35+7.3672)</f>
        <v>14.378400958218752</v>
      </c>
      <c r="J55" s="2">
        <f>IF(-0.0021*'CU50'!J35^2+0.4091*'CU50'!J35+7.3672&lt;0,0,-0.0021*'CU50'!J35^2+0.4091*'CU50'!J35+7.3672)</f>
        <v>10.747554543054623</v>
      </c>
      <c r="K55" s="2">
        <f>IF(-0.0021*'CU50'!K35^2+0.4091*'CU50'!K35+7.3672&lt;0,0,-0.0021*'CU50'!K35^2+0.4091*'CU50'!K35+7.3672)</f>
        <v>6.6674559055636315</v>
      </c>
      <c r="L55" s="2">
        <f>IF(-0.0021*'CU50'!L35^2+0.4091*'CU50'!L35+7.3672&lt;0,0,-0.0021*'CU50'!L35^2+0.4091*'CU50'!L35+7.3672)</f>
        <v>2.1381050457457924</v>
      </c>
      <c r="M55" s="2">
        <f>IF(-0.0021*'CU50'!M35^2+0.4091*'CU50'!M35+7.3672&lt;0,0,-0.0021*'CU50'!M35^2+0.4091*'CU50'!M35+7.3672)</f>
        <v>0</v>
      </c>
      <c r="N55" s="2">
        <f>IF(-0.0021*'CU50'!N35^2+0.4091*'CU50'!N35+7.3672&lt;0,0,-0.0021*'CU50'!N35^2+0.4091*'CU50'!N35+7.3672)</f>
        <v>0</v>
      </c>
      <c r="O55" s="2">
        <f>IF(-0.0021*'CU50'!O35^2+0.4091*'CU50'!O35+7.3672&lt;0,0,-0.0021*'CU50'!O35^2+0.4091*'CU50'!O35+7.3672)</f>
        <v>0</v>
      </c>
      <c r="P55" s="2">
        <f>IF(-0.0021*'CU50'!P35^2+0.4091*'CU50'!P35+7.3672&lt;0,0,-0.0021*'CU50'!P35^2+0.4091*'CU50'!P35+7.3672)</f>
        <v>0</v>
      </c>
      <c r="Q55" s="2">
        <f>IF(-0.0021*'CU50'!Q35^2+0.4091*'CU50'!Q35+7.3672&lt;0,0,-0.0021*'CU50'!Q35^2+0.4091*'CU50'!Q35+7.3672)</f>
        <v>0</v>
      </c>
      <c r="R55" s="2">
        <f>IF(-0.0021*'CU50'!R35^2+0.4091*'CU50'!R35+7.3672&lt;0,0,-0.0021*'CU50'!R35^2+0.4091*'CU50'!R35+7.3672)</f>
        <v>0</v>
      </c>
      <c r="S55" s="2">
        <f>IF(-0.0021*'CU50'!S35^2+0.4091*'CU50'!S35+7.3672&lt;0,0,-0.0021*'CU50'!S35^2+0.4091*'CU50'!S35+7.3672)</f>
        <v>0</v>
      </c>
      <c r="T55" s="2">
        <f>IF(-0.0021*'CU50'!T35^2+0.4091*'CU50'!T35+7.3672&lt;0,0,-0.0021*'CU50'!T35^2+0.4091*'CU50'!T35+7.3672)</f>
        <v>0</v>
      </c>
      <c r="U55" s="2">
        <f>IF(-0.0021*'CU50'!U35^2+0.4091*'CU50'!U35+7.3672&lt;0,0,-0.0021*'CU50'!U35^2+0.4091*'CU50'!U35+7.3672)</f>
        <v>0</v>
      </c>
      <c r="V55" s="2">
        <f>IF(-0.0021*'CU50'!V35^2+0.4091*'CU50'!V35+7.3672&lt;0,0,-0.0021*'CU50'!V35^2+0.4091*'CU50'!V35+7.3672)</f>
        <v>0</v>
      </c>
      <c r="W55" s="2">
        <f>IF(-0.0021*'CU50'!W35^2+0.4091*'CU50'!W35+7.3672&lt;0,0,-0.0021*'CU50'!W35^2+0.4091*'CU50'!W35+7.3672)</f>
        <v>0</v>
      </c>
      <c r="X55" s="2">
        <f>IF(-0.0021*'CU50'!X35^2+0.4091*'CU50'!X35+7.3672&lt;0,0,-0.0021*'CU50'!X35^2+0.4091*'CU50'!X35+7.3672)</f>
        <v>0</v>
      </c>
    </row>
    <row r="56" spans="2:24" ht="14.25">
      <c r="B56" s="2">
        <f>IF(-0.0021*'CU50'!B36^2+0.4091*'CU50'!B36+7.3672&lt;0,0,-0.0021*'CU50'!B36^2+0.4091*'CU50'!B36+7.3672)</f>
        <v>24.102148217487596</v>
      </c>
      <c r="C56" s="2">
        <f>IF(-0.0021*'CU50'!C36^2+0.4091*'CU50'!C36+7.3672&lt;0,0,-0.0021*'CU50'!C36^2+0.4091*'CU50'!C36+7.3672)</f>
        <v>26.49571037185973</v>
      </c>
      <c r="D56" s="2">
        <f>IF(-0.0021*'CU50'!D36^2+0.4091*'CU50'!D36+7.3672&lt;0,0,-0.0021*'CU50'!D36^2+0.4091*'CU50'!D36+7.3672)</f>
        <v>23.437547135936246</v>
      </c>
      <c r="E56" s="2">
        <f>IF(-0.0021*'CU50'!E36^2+0.4091*'CU50'!E36+7.3672&lt;0,0,-0.0021*'CU50'!E36^2+0.4091*'CU50'!E36+7.3672)</f>
        <v>21.047982354187564</v>
      </c>
      <c r="F56" s="2">
        <f>IF(-0.0021*'CU50'!F36^2+0.4091*'CU50'!F36+7.3672&lt;0,0,-0.0021*'CU50'!F36^2+0.4091*'CU50'!F36+7.3672)</f>
        <v>18.08476212991427</v>
      </c>
      <c r="G56" s="2">
        <f>IF(-0.0021*'CU50'!G36^2+0.4091*'CU50'!G36+7.3672&lt;0,0,-0.0021*'CU50'!G36^2+0.4091*'CU50'!G36+7.3672)</f>
        <v>14.54788646311636</v>
      </c>
      <c r="H56" s="2">
        <f>IF(-0.0021*'CU50'!H36^2+0.4091*'CU50'!H36+7.3672&lt;0,0,-0.0021*'CU50'!H36^2+0.4091*'CU50'!H36+7.3672)</f>
        <v>10.437355353793809</v>
      </c>
      <c r="I56" s="2">
        <f>IF(-0.0021*'CU50'!I36^2+0.4091*'CU50'!I36+7.3672&lt;0,0,-0.0021*'CU50'!I36^2+0.4091*'CU50'!I36+7.3672)</f>
        <v>5.7531688019466465</v>
      </c>
      <c r="J56" s="2">
        <f>IF(-0.0021*'CU50'!J36^2+0.4091*'CU50'!J36+7.3672&lt;0,0,-0.0021*'CU50'!J36^2+0.4091*'CU50'!J36+7.3672)</f>
        <v>0.4953268075748589</v>
      </c>
      <c r="K56" s="2">
        <f>IF(-0.0021*'CU50'!K36^2+0.4091*'CU50'!K36+7.3672&lt;0,0,-0.0021*'CU50'!K36^2+0.4091*'CU50'!K36+7.3672)</f>
        <v>0</v>
      </c>
      <c r="L56" s="2">
        <f>IF(-0.0021*'CU50'!L36^2+0.4091*'CU50'!L36+7.3672&lt;0,0,-0.0021*'CU50'!L36^2+0.4091*'CU50'!L36+7.3672)</f>
        <v>0</v>
      </c>
      <c r="M56" s="2">
        <f>IF(-0.0021*'CU50'!M36^2+0.4091*'CU50'!M36+7.3672&lt;0,0,-0.0021*'CU50'!M36^2+0.4091*'CU50'!M36+7.3672)</f>
        <v>0</v>
      </c>
      <c r="N56" s="2">
        <f>IF(-0.0021*'CU50'!N36^2+0.4091*'CU50'!N36+7.3672&lt;0,0,-0.0021*'CU50'!N36^2+0.4091*'CU50'!N36+7.3672)</f>
        <v>0</v>
      </c>
      <c r="O56" s="2">
        <f>IF(-0.0021*'CU50'!O36^2+0.4091*'CU50'!O36+7.3672&lt;0,0,-0.0021*'CU50'!O36^2+0.4091*'CU50'!O36+7.3672)</f>
        <v>0</v>
      </c>
      <c r="P56" s="2">
        <f>IF(-0.0021*'CU50'!P36^2+0.4091*'CU50'!P36+7.3672&lt;0,0,-0.0021*'CU50'!P36^2+0.4091*'CU50'!P36+7.3672)</f>
        <v>0</v>
      </c>
      <c r="Q56" s="2">
        <f>IF(-0.0021*'CU50'!Q36^2+0.4091*'CU50'!Q36+7.3672&lt;0,0,-0.0021*'CU50'!Q36^2+0.4091*'CU50'!Q36+7.3672)</f>
        <v>0</v>
      </c>
      <c r="R56" s="2">
        <f>IF(-0.0021*'CU50'!R36^2+0.4091*'CU50'!R36+7.3672&lt;0,0,-0.0021*'CU50'!R36^2+0.4091*'CU50'!R36+7.3672)</f>
        <v>0</v>
      </c>
      <c r="S56" s="2">
        <f>IF(-0.0021*'CU50'!S36^2+0.4091*'CU50'!S36+7.3672&lt;0,0,-0.0021*'CU50'!S36^2+0.4091*'CU50'!S36+7.3672)</f>
        <v>0</v>
      </c>
      <c r="T56" s="2">
        <f>IF(-0.0021*'CU50'!T36^2+0.4091*'CU50'!T36+7.3672&lt;0,0,-0.0021*'CU50'!T36^2+0.4091*'CU50'!T36+7.3672)</f>
        <v>0</v>
      </c>
      <c r="U56" s="2">
        <f>IF(-0.0021*'CU50'!U36^2+0.4091*'CU50'!U36+7.3672&lt;0,0,-0.0021*'CU50'!U36^2+0.4091*'CU50'!U36+7.3672)</f>
        <v>0</v>
      </c>
      <c r="V56" s="2">
        <f>IF(-0.0021*'CU50'!V36^2+0.4091*'CU50'!V36+7.3672&lt;0,0,-0.0021*'CU50'!V36^2+0.4091*'CU50'!V36+7.3672)</f>
        <v>0</v>
      </c>
      <c r="W56" s="2">
        <f>IF(-0.0021*'CU50'!W36^2+0.4091*'CU50'!W36+7.3672&lt;0,0,-0.0021*'CU50'!W36^2+0.4091*'CU50'!W36+7.3672)</f>
        <v>0</v>
      </c>
      <c r="X56" s="2">
        <f>IF(-0.0021*'CU50'!X36^2+0.4091*'CU50'!X36+7.3672&lt;0,0,-0.0021*'CU50'!X36^2+0.4091*'CU50'!X36+7.3672)</f>
        <v>0</v>
      </c>
    </row>
    <row r="59" spans="1:8" ht="14.25">
      <c r="A59" s="16"/>
      <c r="B59" s="16"/>
      <c r="C59" s="16"/>
      <c r="D59" s="16"/>
      <c r="E59" s="16"/>
      <c r="F59" s="16"/>
      <c r="G59" s="16"/>
      <c r="H59" s="16"/>
    </row>
    <row r="60" spans="1:22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 t="s">
        <v>12</v>
      </c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4" ht="15.75" thickBot="1">
      <c r="A61" s="31"/>
      <c r="B61" s="32" t="str">
        <f>"-1.5 ML/ha"</f>
        <v>-1.5 ML/ha</v>
      </c>
      <c r="C61" s="32" t="str">
        <f>"-1.0 ML/ha"</f>
        <v>-1.0 ML/ha</v>
      </c>
      <c r="D61" s="32" t="str">
        <f>"-0.8 ML/ha"</f>
        <v>-0.8 ML/ha</v>
      </c>
      <c r="E61" s="32" t="str">
        <f>"-0.7 ML/ha"</f>
        <v>-0.7 ML/ha</v>
      </c>
      <c r="F61" s="32" t="str">
        <f>"-0.6 ML/ha"</f>
        <v>-0.6 ML/ha</v>
      </c>
      <c r="G61" s="32" t="str">
        <f>"-0.5 ML/ha"</f>
        <v>-0.5 ML/ha</v>
      </c>
      <c r="H61" s="32" t="str">
        <f>"-0.4 ML/ha"</f>
        <v>-0.4 ML/ha</v>
      </c>
      <c r="I61" s="32" t="str">
        <f>"-0.3 ML/ha"</f>
        <v>-0.3 ML/ha</v>
      </c>
      <c r="J61" s="32" t="str">
        <f>"-0.2 ML/ha"</f>
        <v>-0.2 ML/ha</v>
      </c>
      <c r="K61" s="32" t="str">
        <f>"-0.1 ML/ha"</f>
        <v>-0.1 ML/ha</v>
      </c>
      <c r="L61" s="32" t="s">
        <v>0</v>
      </c>
      <c r="M61" s="32" t="str">
        <f>"+0.1 ML/ha"</f>
        <v>+0.1 ML/ha</v>
      </c>
      <c r="N61" s="32" t="str">
        <f>"+0.2 ML/ha"</f>
        <v>+0.2 ML/ha</v>
      </c>
      <c r="O61" s="32" t="str">
        <f>"+0.3 ML/ha"</f>
        <v>+0.3 ML/ha</v>
      </c>
      <c r="P61" s="32" t="str">
        <f>"+0.4 ML/ha"</f>
        <v>+0.4 ML/ha</v>
      </c>
      <c r="Q61" s="32" t="str">
        <f>"+0.5 ML/ha"</f>
        <v>+0.5 ML/ha</v>
      </c>
      <c r="R61" s="32" t="str">
        <f>"+0.6 ML/ha"</f>
        <v>+0.6 ML/ha</v>
      </c>
      <c r="S61" s="32" t="str">
        <f>"+0.7 ML/ha"</f>
        <v>+0.7 ML/ha</v>
      </c>
      <c r="T61" s="32" t="str">
        <f>"+0.8 ML/ha"</f>
        <v>+0.8 ML/ha</v>
      </c>
      <c r="U61" s="32" t="str">
        <f>"+0.9 ML/ha"</f>
        <v>+0.9 ML/ha</v>
      </c>
      <c r="V61" s="33" t="str">
        <f>"+1.0 ML/ha"</f>
        <v>+1.0 ML/ha</v>
      </c>
      <c r="W61" s="33" t="str">
        <f>"+1.2 ML/ha"</f>
        <v>+1.2 ML/ha</v>
      </c>
      <c r="X61" s="33" t="str">
        <f>"+1.5 ML/ha"</f>
        <v>+1.5 ML/ha</v>
      </c>
    </row>
    <row r="62" spans="1:24" ht="14.25">
      <c r="A62" s="16"/>
      <c r="B62" s="35">
        <f>B45*AreaUnderNormalCurve!$C$4</f>
        <v>0.0025181819537499614</v>
      </c>
      <c r="C62" s="35">
        <f>C45*AreaUnderNormalCurve!$C$4</f>
        <v>0</v>
      </c>
      <c r="D62" s="35">
        <f>D45*AreaUnderNormalCurve!$C$4</f>
        <v>0</v>
      </c>
      <c r="E62" s="35">
        <f>E45*AreaUnderNormalCurve!$C$4</f>
        <v>0</v>
      </c>
      <c r="F62" s="35">
        <f>F45*AreaUnderNormalCurve!$C$4</f>
        <v>0</v>
      </c>
      <c r="G62" s="35">
        <f>G45*AreaUnderNormalCurve!$C$4</f>
        <v>0</v>
      </c>
      <c r="H62" s="35">
        <f>H45*AreaUnderNormalCurve!$C$4</f>
        <v>0</v>
      </c>
      <c r="I62" s="35">
        <f>I45*AreaUnderNormalCurve!$C$4</f>
        <v>0</v>
      </c>
      <c r="J62" s="35">
        <f>J45*AreaUnderNormalCurve!$C$4</f>
        <v>0</v>
      </c>
      <c r="K62" s="35">
        <f>K45*AreaUnderNormalCurve!$C$4</f>
        <v>0</v>
      </c>
      <c r="L62" s="35">
        <f>L45*AreaUnderNormalCurve!$C$4</f>
        <v>0</v>
      </c>
      <c r="M62" s="35">
        <f>M45*AreaUnderNormalCurve!$C$4</f>
        <v>0</v>
      </c>
      <c r="N62" s="35">
        <f>N45*AreaUnderNormalCurve!$C$4</f>
        <v>0</v>
      </c>
      <c r="O62" s="35">
        <f>O45*AreaUnderNormalCurve!$C$4</f>
        <v>0</v>
      </c>
      <c r="P62" s="35">
        <f>P45*AreaUnderNormalCurve!$C$4</f>
        <v>0</v>
      </c>
      <c r="Q62" s="35">
        <f>Q45*AreaUnderNormalCurve!$C$4</f>
        <v>0</v>
      </c>
      <c r="R62" s="35">
        <f>R45*AreaUnderNormalCurve!$C$4</f>
        <v>0</v>
      </c>
      <c r="S62" s="35">
        <f>S45*AreaUnderNormalCurve!$C$4</f>
        <v>0</v>
      </c>
      <c r="T62" s="35">
        <f>T45*AreaUnderNormalCurve!$C$4</f>
        <v>0</v>
      </c>
      <c r="U62" s="35">
        <f>U45*AreaUnderNormalCurve!$C$4</f>
        <v>0</v>
      </c>
      <c r="V62" s="35">
        <f>V45*AreaUnderNormalCurve!$C$4</f>
        <v>0</v>
      </c>
      <c r="W62" s="35">
        <f>W45*AreaUnderNormalCurve!$C$4</f>
        <v>0</v>
      </c>
      <c r="X62" s="35">
        <f>X45*AreaUnderNormalCurve!$C$4</f>
        <v>0</v>
      </c>
    </row>
    <row r="63" spans="1:24" ht="14.25">
      <c r="A63" s="16"/>
      <c r="B63" s="35">
        <f>B46*AreaUnderNormalCurve!$C$5</f>
        <v>0.05952244318228367</v>
      </c>
      <c r="C63" s="35">
        <f>C46*AreaUnderNormalCurve!$C$5</f>
        <v>0</v>
      </c>
      <c r="D63" s="35">
        <f>D46*AreaUnderNormalCurve!$C$5</f>
        <v>0</v>
      </c>
      <c r="E63" s="35">
        <f>E46*AreaUnderNormalCurve!$C$5</f>
        <v>0</v>
      </c>
      <c r="F63" s="35">
        <f>F46*AreaUnderNormalCurve!$C$5</f>
        <v>0</v>
      </c>
      <c r="G63" s="35">
        <f>G46*AreaUnderNormalCurve!$C$5</f>
        <v>0</v>
      </c>
      <c r="H63" s="35">
        <f>H46*AreaUnderNormalCurve!$C$5</f>
        <v>0</v>
      </c>
      <c r="I63" s="35">
        <f>I46*AreaUnderNormalCurve!$C$5</f>
        <v>0</v>
      </c>
      <c r="J63" s="35">
        <f>J46*AreaUnderNormalCurve!$C$5</f>
        <v>0</v>
      </c>
      <c r="K63" s="35">
        <f>K46*AreaUnderNormalCurve!$C$5</f>
        <v>0</v>
      </c>
      <c r="L63" s="35">
        <f>L46*AreaUnderNormalCurve!$C$5</f>
        <v>0</v>
      </c>
      <c r="M63" s="35">
        <f>M46*AreaUnderNormalCurve!$C$5</f>
        <v>0</v>
      </c>
      <c r="N63" s="35">
        <f>N46*AreaUnderNormalCurve!$C$5</f>
        <v>0</v>
      </c>
      <c r="O63" s="35">
        <f>O46*AreaUnderNormalCurve!$C$5</f>
        <v>0</v>
      </c>
      <c r="P63" s="35">
        <f>P46*AreaUnderNormalCurve!$C$5</f>
        <v>0</v>
      </c>
      <c r="Q63" s="35">
        <f>Q46*AreaUnderNormalCurve!$C$5</f>
        <v>0</v>
      </c>
      <c r="R63" s="35">
        <f>R46*AreaUnderNormalCurve!$C$5</f>
        <v>0</v>
      </c>
      <c r="S63" s="35">
        <f>S46*AreaUnderNormalCurve!$C$5</f>
        <v>0</v>
      </c>
      <c r="T63" s="35">
        <f>T46*AreaUnderNormalCurve!$C$5</f>
        <v>0</v>
      </c>
      <c r="U63" s="35">
        <f>U46*AreaUnderNormalCurve!$C$5</f>
        <v>0</v>
      </c>
      <c r="V63" s="35">
        <f>V46*AreaUnderNormalCurve!$C$5</f>
        <v>0</v>
      </c>
      <c r="W63" s="35">
        <f>W46*AreaUnderNormalCurve!$C$5</f>
        <v>0</v>
      </c>
      <c r="X63" s="35">
        <f>X46*AreaUnderNormalCurve!$C$5</f>
        <v>0</v>
      </c>
    </row>
    <row r="64" spans="1:24" ht="14.25">
      <c r="A64" s="16"/>
      <c r="B64" s="35">
        <f>B47*AreaUnderNormalCurve!$C$6</f>
        <v>0.28713962747554056</v>
      </c>
      <c r="C64" s="35">
        <f>C47*AreaUnderNormalCurve!$C$6</f>
        <v>0.24859160474742933</v>
      </c>
      <c r="D64" s="35">
        <f>D47*AreaUnderNormalCurve!$C$6</f>
        <v>0.23295003919916243</v>
      </c>
      <c r="E64" s="35">
        <f>E47*AreaUnderNormalCurve!$C$6</f>
        <v>0.22508160861280996</v>
      </c>
      <c r="F64" s="35">
        <f>F47*AreaUnderNormalCurve!$C$6</f>
        <v>0.2171814128183114</v>
      </c>
      <c r="G64" s="35">
        <f>G47*AreaUnderNormalCurve!$C$6</f>
        <v>0.20924945181566665</v>
      </c>
      <c r="H64" s="35">
        <f>H47*AreaUnderNormalCurve!$C$6</f>
        <v>0.20128572560487598</v>
      </c>
      <c r="I64" s="35">
        <f>I47*AreaUnderNormalCurve!$C$6</f>
        <v>0.19329023418593907</v>
      </c>
      <c r="J64" s="35">
        <f>J47*AreaUnderNormalCurve!$C$6</f>
        <v>0.18526297755885626</v>
      </c>
      <c r="K64" s="35">
        <f>K47*AreaUnderNormalCurve!$C$6</f>
        <v>0.17720395572362707</v>
      </c>
      <c r="L64" s="35">
        <f>L47*AreaUnderNormalCurve!$C$6</f>
        <v>0.16911316868025253</v>
      </c>
      <c r="M64" s="35">
        <f>M47*AreaUnderNormalCurve!$C$6</f>
        <v>0.16099061642873122</v>
      </c>
      <c r="N64" s="35">
        <f>N47*AreaUnderNormalCurve!$C$6</f>
        <v>0.1528362989690642</v>
      </c>
      <c r="O64" s="35">
        <f>O47*AreaUnderNormalCurve!$C$6</f>
        <v>0.14465021630125108</v>
      </c>
      <c r="P64" s="35">
        <f>P47*AreaUnderNormalCurve!$C$6</f>
        <v>0.13643236842529194</v>
      </c>
      <c r="Q64" s="35">
        <f>Q47*AreaUnderNormalCurve!$C$6</f>
        <v>0.12818275534118634</v>
      </c>
      <c r="R64" s="35">
        <f>R47*AreaUnderNormalCurve!$C$6</f>
        <v>0.11990137704893544</v>
      </c>
      <c r="S64" s="35">
        <f>S47*AreaUnderNormalCurve!$C$6</f>
        <v>0.11158823354853774</v>
      </c>
      <c r="T64" s="35">
        <f>T47*AreaUnderNormalCurve!$C$6</f>
        <v>0.10324332483999435</v>
      </c>
      <c r="U64" s="35">
        <f>U47*AreaUnderNormalCurve!$C$6</f>
        <v>0.0948666509233049</v>
      </c>
      <c r="V64" s="35">
        <f>V47*AreaUnderNormalCurve!$C$6</f>
        <v>0.08645821179846934</v>
      </c>
      <c r="W64" s="35">
        <f>W47*AreaUnderNormalCurve!$C$6</f>
        <v>0.0695460379243597</v>
      </c>
      <c r="X64" s="35">
        <f>X47*AreaUnderNormalCurve!$C$6</f>
        <v>0.043939538052100005</v>
      </c>
    </row>
    <row r="65" spans="1:24" ht="14.25">
      <c r="A65" s="16"/>
      <c r="B65" s="35">
        <f>B48*AreaUnderNormalCurve!$C$7</f>
        <v>0.8468513536299438</v>
      </c>
      <c r="C65" s="35">
        <f>C48*AreaUnderNormalCurve!$C$7</f>
        <v>1.0090491273107656</v>
      </c>
      <c r="D65" s="35">
        <f>D48*AreaUnderNormalCurve!$C$7</f>
        <v>1.07159174319734</v>
      </c>
      <c r="E65" s="35">
        <f>E48*AreaUnderNormalCurve!$C$7</f>
        <v>1.1023623739436803</v>
      </c>
      <c r="F65" s="35">
        <f>F48*AreaUnderNormalCurve!$C$7</f>
        <v>1.132799219892055</v>
      </c>
      <c r="G65" s="35">
        <f>G48*AreaUnderNormalCurve!$C$7</f>
        <v>1.1629022810424652</v>
      </c>
      <c r="H65" s="35">
        <f>H48*AreaUnderNormalCurve!$C$7</f>
        <v>1.1926715573949107</v>
      </c>
      <c r="I65" s="35">
        <f>I48*AreaUnderNormalCurve!$C$7</f>
        <v>1.2221070489493908</v>
      </c>
      <c r="J65" s="35">
        <f>J48*AreaUnderNormalCurve!$C$7</f>
        <v>1.2512087557059068</v>
      </c>
      <c r="K65" s="35">
        <f>K48*AreaUnderNormalCurve!$C$7</f>
        <v>1.279976677664457</v>
      </c>
      <c r="L65" s="35">
        <f>L48*AreaUnderNormalCurve!$C$7</f>
        <v>1.3084108148250433</v>
      </c>
      <c r="M65" s="35">
        <f>M48*AreaUnderNormalCurve!$C$7</f>
        <v>1.3365111671876642</v>
      </c>
      <c r="N65" s="35">
        <f>N48*AreaUnderNormalCurve!$C$7</f>
        <v>1.3642777347523203</v>
      </c>
      <c r="O65" s="35">
        <f>O48*AreaUnderNormalCurve!$C$7</f>
        <v>1.3917105175190112</v>
      </c>
      <c r="P65" s="35">
        <f>P48*AreaUnderNormalCurve!$C$7</f>
        <v>1.4188095154877374</v>
      </c>
      <c r="Q65" s="35">
        <f>Q48*AreaUnderNormalCurve!$C$7</f>
        <v>1.4455747286584988</v>
      </c>
      <c r="R65" s="35">
        <f>R48*AreaUnderNormalCurve!$C$7</f>
        <v>1.4720061570312954</v>
      </c>
      <c r="S65" s="35">
        <f>S48*AreaUnderNormalCurve!$C$7</f>
        <v>1.498103800606127</v>
      </c>
      <c r="T65" s="35">
        <f>T48*AreaUnderNormalCurve!$C$7</f>
        <v>1.5238676593829938</v>
      </c>
      <c r="U65" s="35">
        <f>U48*AreaUnderNormalCurve!$C$7</f>
        <v>1.5492977333618951</v>
      </c>
      <c r="V65" s="35">
        <f>V48*AreaUnderNormalCurve!$C$7</f>
        <v>1.5743940225428323</v>
      </c>
      <c r="W65" s="35">
        <f>W48*AreaUnderNormalCurve!$C$7</f>
        <v>1.6235852465108116</v>
      </c>
      <c r="X65" s="35">
        <f>X48*AreaUnderNormalCurve!$C$7</f>
        <v>1.6948686964780442</v>
      </c>
    </row>
    <row r="66" spans="1:24" ht="14.25">
      <c r="A66" s="16"/>
      <c r="B66" s="35">
        <f>B49*AreaUnderNormalCurve!$C$8</f>
        <v>1.7611741473814189</v>
      </c>
      <c r="C66" s="35">
        <f>C49*AreaUnderNormalCurve!$C$8</f>
        <v>2.3365432073010175</v>
      </c>
      <c r="D66" s="35">
        <f>D49*AreaUnderNormalCurve!$C$8</f>
        <v>2.5438815251795464</v>
      </c>
      <c r="E66" s="35">
        <f>E49*AreaUnderNormalCurve!$C$8</f>
        <v>2.642662975671102</v>
      </c>
      <c r="F66" s="35">
        <f>F49*AreaUnderNormalCurve!$C$8</f>
        <v>2.738185953864185</v>
      </c>
      <c r="G66" s="35">
        <f>G49*AreaUnderNormalCurve!$C$8</f>
        <v>2.8304504597587945</v>
      </c>
      <c r="H66" s="35">
        <f>H49*AreaUnderNormalCurve!$C$8</f>
        <v>2.919456493354932</v>
      </c>
      <c r="I66" s="35">
        <f>I49*AreaUnderNormalCurve!$C$8</f>
        <v>3.0052040546525953</v>
      </c>
      <c r="J66" s="35">
        <f>J49*AreaUnderNormalCurve!$C$8</f>
        <v>3.087693143651787</v>
      </c>
      <c r="K66" s="35">
        <f>K49*AreaUnderNormalCurve!$C$8</f>
        <v>3.166923760352505</v>
      </c>
      <c r="L66" s="35">
        <f>L49*AreaUnderNormalCurve!$C$8</f>
        <v>3.24289590475475</v>
      </c>
      <c r="M66" s="35">
        <f>M49*AreaUnderNormalCurve!$C$8</f>
        <v>3.3156095768585234</v>
      </c>
      <c r="N66" s="35">
        <f>N49*AreaUnderNormalCurve!$C$8</f>
        <v>3.3850647766638233</v>
      </c>
      <c r="O66" s="35">
        <f>O49*AreaUnderNormalCurve!$C$8</f>
        <v>3.4512615041706503</v>
      </c>
      <c r="P66" s="35">
        <f>P49*AreaUnderNormalCurve!$C$8</f>
        <v>3.514199759379004</v>
      </c>
      <c r="Q66" s="35">
        <f>Q49*AreaUnderNormalCurve!$C$8</f>
        <v>3.573879542288885</v>
      </c>
      <c r="R66" s="35">
        <f>R49*AreaUnderNormalCurve!$C$8</f>
        <v>3.6303008529002945</v>
      </c>
      <c r="S66" s="35">
        <f>S49*AreaUnderNormalCurve!$C$8</f>
        <v>3.683463691213229</v>
      </c>
      <c r="T66" s="35">
        <f>T49*AreaUnderNormalCurve!$C$8</f>
        <v>3.7333680572276924</v>
      </c>
      <c r="U66" s="35">
        <f>U49*AreaUnderNormalCurve!$C$8</f>
        <v>3.7800139509436814</v>
      </c>
      <c r="V66" s="35">
        <f>V49*AreaUnderNormalCurve!$C$8</f>
        <v>3.8234013723611993</v>
      </c>
      <c r="W66" s="35">
        <f>W49*AreaUnderNormalCurve!$C$8</f>
        <v>3.9004007983008138</v>
      </c>
      <c r="X66" s="35">
        <f>X49*AreaUnderNormalCurve!$C$8</f>
        <v>3.9914613949716906</v>
      </c>
    </row>
    <row r="67" spans="1:24" ht="14.25">
      <c r="A67" s="16"/>
      <c r="B67" s="35">
        <f>B50*AreaUnderNormalCurve!$C$9</f>
        <v>2.696933328766529</v>
      </c>
      <c r="C67" s="35">
        <f>C50*AreaUnderNormalCurve!$C$9</f>
        <v>3.7196146128513563</v>
      </c>
      <c r="D67" s="35">
        <f>D50*AreaUnderNormalCurve!$C$9</f>
        <v>4.054925817974411</v>
      </c>
      <c r="E67" s="35">
        <f>E50*AreaUnderNormalCurve!$C$9</f>
        <v>4.206775425855035</v>
      </c>
      <c r="F67" s="35">
        <f>F50*AreaUnderNormalCurve!$C$9</f>
        <v>4.348087703948392</v>
      </c>
      <c r="G67" s="35">
        <f>G50*AreaUnderNormalCurve!$C$9</f>
        <v>4.478862652254481</v>
      </c>
      <c r="H67" s="35">
        <f>H50*AreaUnderNormalCurve!$C$9</f>
        <v>4.5991002707733015</v>
      </c>
      <c r="I67" s="35">
        <f>I50*AreaUnderNormalCurve!$C$9</f>
        <v>4.708800559504854</v>
      </c>
      <c r="J67" s="35">
        <f>J50*AreaUnderNormalCurve!$C$9</f>
        <v>4.807963518449138</v>
      </c>
      <c r="K67" s="35">
        <f>K50*AreaUnderNormalCurve!$C$9</f>
        <v>4.8965891476061545</v>
      </c>
      <c r="L67" s="35">
        <f>L50*AreaUnderNormalCurve!$C$9</f>
        <v>4.974677446975902</v>
      </c>
      <c r="M67" s="35">
        <f>M50*AreaUnderNormalCurve!$C$9</f>
        <v>5.042228416558381</v>
      </c>
      <c r="N67" s="35">
        <f>N50*AreaUnderNormalCurve!$C$9</f>
        <v>5.099242056353594</v>
      </c>
      <c r="O67" s="35">
        <f>O50*AreaUnderNormalCurve!$C$9</f>
        <v>5.145718366361536</v>
      </c>
      <c r="P67" s="35">
        <f>P50*AreaUnderNormalCurve!$C$9</f>
        <v>5.181657346582211</v>
      </c>
      <c r="Q67" s="35">
        <f>Q50*AreaUnderNormalCurve!$C$9</f>
        <v>5.20705899701562</v>
      </c>
      <c r="R67" s="35">
        <f>R50*AreaUnderNormalCurve!$C$9</f>
        <v>5.221923317661758</v>
      </c>
      <c r="S67" s="35">
        <f>S50*AreaUnderNormalCurve!$C$9</f>
        <v>5.226250308520629</v>
      </c>
      <c r="T67" s="35">
        <f>T50*AreaUnderNormalCurve!$C$9</f>
        <v>5.22003996959223</v>
      </c>
      <c r="U67" s="35">
        <f>U50*AreaUnderNormalCurve!$C$9</f>
        <v>5.203292300876567</v>
      </c>
      <c r="V67" s="35">
        <f>V50*AreaUnderNormalCurve!$C$9</f>
        <v>5.176007302373632</v>
      </c>
      <c r="W67" s="35">
        <f>W50*AreaUnderNormalCurve!$C$9</f>
        <v>5.089825316005962</v>
      </c>
      <c r="X67" s="35">
        <f>X50*AreaUnderNormalCurve!$C$9</f>
        <v>4.881522363049942</v>
      </c>
    </row>
    <row r="68" spans="1:24" ht="14.25">
      <c r="A68" s="16"/>
      <c r="B68" s="35">
        <f>B51*AreaUnderNormalCurve!$C$10</f>
        <v>3.107583030728243</v>
      </c>
      <c r="C68" s="35">
        <f>C51*AreaUnderNormalCurve!$C$10</f>
        <v>4.308847038003279</v>
      </c>
      <c r="D68" s="35">
        <f>D51*AreaUnderNormalCurve!$C$10</f>
        <v>4.650612578346394</v>
      </c>
      <c r="E68" s="35">
        <f>E51*AreaUnderNormalCurve!$C$10</f>
        <v>4.7917653351107585</v>
      </c>
      <c r="F68" s="35">
        <f>F51*AreaUnderNormalCurve!$C$10</f>
        <v>4.913098082936997</v>
      </c>
      <c r="G68" s="35">
        <f>G51*AreaUnderNormalCurve!$C$10</f>
        <v>5.014610821825103</v>
      </c>
      <c r="H68" s="35">
        <f>H51*AreaUnderNormalCurve!$C$10</f>
        <v>5.096303551775085</v>
      </c>
      <c r="I68" s="35">
        <f>I51*AreaUnderNormalCurve!$C$10</f>
        <v>5.158176272786935</v>
      </c>
      <c r="J68" s="35">
        <f>J51*AreaUnderNormalCurve!$C$10</f>
        <v>5.20022898486066</v>
      </c>
      <c r="K68" s="35">
        <f>K51*AreaUnderNormalCurve!$C$10</f>
        <v>5.222461687996254</v>
      </c>
      <c r="L68" s="35">
        <f>L51*AreaUnderNormalCurve!$C$10</f>
        <v>5.22487438219372</v>
      </c>
      <c r="M68" s="35">
        <f>M51*AreaUnderNormalCurve!$C$10</f>
        <v>5.207467067453058</v>
      </c>
      <c r="N68" s="35">
        <f>N51*AreaUnderNormalCurve!$C$10</f>
        <v>5.1702397437742675</v>
      </c>
      <c r="O68" s="35">
        <f>O51*AreaUnderNormalCurve!$C$10</f>
        <v>5.113192411157349</v>
      </c>
      <c r="P68" s="35">
        <f>P51*AreaUnderNormalCurve!$C$10</f>
        <v>5.0363250696023005</v>
      </c>
      <c r="Q68" s="35">
        <f>Q51*AreaUnderNormalCurve!$C$10</f>
        <v>4.9396377191091245</v>
      </c>
      <c r="R68" s="35">
        <f>R51*AreaUnderNormalCurve!$C$10</f>
        <v>4.82313035967782</v>
      </c>
      <c r="S68" s="35">
        <f>S51*AreaUnderNormalCurve!$C$10</f>
        <v>4.6868029913083875</v>
      </c>
      <c r="T68" s="35">
        <f>T51*AreaUnderNormalCurve!$C$10</f>
        <v>4.530655614000827</v>
      </c>
      <c r="U68" s="35">
        <f>U51*AreaUnderNormalCurve!$C$10</f>
        <v>4.354688227755136</v>
      </c>
      <c r="V68" s="35">
        <f>V51*AreaUnderNormalCurve!$C$10</f>
        <v>4.1589008325713195</v>
      </c>
      <c r="W68" s="35">
        <f>W51*AreaUnderNormalCurve!$C$10</f>
        <v>3.7078660153892953</v>
      </c>
      <c r="X68" s="35">
        <f>X51*AreaUnderNormalCurve!$C$10</f>
        <v>2.8826637225802996</v>
      </c>
    </row>
    <row r="69" spans="1:24" ht="14.25">
      <c r="A69" s="16"/>
      <c r="B69" s="35">
        <f>B52*AreaUnderNormalCurve!$C$11</f>
        <v>2.7255040219097877</v>
      </c>
      <c r="C69" s="35">
        <f>C52*AreaUnderNormalCurve!$C$11</f>
        <v>3.7202394035977235</v>
      </c>
      <c r="D69" s="35">
        <f>D52*AreaUnderNormalCurve!$C$11</f>
        <v>3.9427344554107786</v>
      </c>
      <c r="E69" s="35">
        <f>E52*AreaUnderNormalCurve!$C$11</f>
        <v>4.016396459703994</v>
      </c>
      <c r="F69" s="35">
        <f>F52*AreaUnderNormalCurve!$C$11</f>
        <v>4.065001449588336</v>
      </c>
      <c r="G69" s="35">
        <f>G52*AreaUnderNormalCurve!$C$11</f>
        <v>4.088549425063804</v>
      </c>
      <c r="H69" s="35">
        <f>H52*AreaUnderNormalCurve!$C$11</f>
        <v>4.087040386130397</v>
      </c>
      <c r="I69" s="35">
        <f>I52*AreaUnderNormalCurve!$C$11</f>
        <v>4.060474332788116</v>
      </c>
      <c r="J69" s="35">
        <f>J52*AreaUnderNormalCurve!$C$11</f>
        <v>4.008851265036961</v>
      </c>
      <c r="K69" s="35">
        <f>K52*AreaUnderNormalCurve!$C$11</f>
        <v>3.9321711828769326</v>
      </c>
      <c r="L69" s="35">
        <f>L52*AreaUnderNormalCurve!$C$11</f>
        <v>3.830434086308029</v>
      </c>
      <c r="M69" s="35">
        <f>M52*AreaUnderNormalCurve!$C$11</f>
        <v>3.7036399753302507</v>
      </c>
      <c r="N69" s="35">
        <f>N52*AreaUnderNormalCurve!$C$11</f>
        <v>3.551788849943598</v>
      </c>
      <c r="O69" s="35">
        <f>O52*AreaUnderNormalCurve!$C$11</f>
        <v>3.3748807101480733</v>
      </c>
      <c r="P69" s="35">
        <f>P52*AreaUnderNormalCurve!$C$11</f>
        <v>3.1729155559436717</v>
      </c>
      <c r="Q69" s="35">
        <f>Q52*AreaUnderNormalCurve!$C$11</f>
        <v>2.9458933873303956</v>
      </c>
      <c r="R69" s="35">
        <f>R52*AreaUnderNormalCurve!$C$11</f>
        <v>2.6938142043082496</v>
      </c>
      <c r="S69" s="35">
        <f>S52*AreaUnderNormalCurve!$C$11</f>
        <v>2.4166780068772242</v>
      </c>
      <c r="T69" s="35">
        <f>T52*AreaUnderNormalCurve!$C$11</f>
        <v>2.114484795037329</v>
      </c>
      <c r="U69" s="35">
        <f>U52*AreaUnderNormalCurve!$C$11</f>
        <v>1.787234568788554</v>
      </c>
      <c r="V69" s="35">
        <f>V52*AreaUnderNormalCurve!$C$11</f>
        <v>1.4349273281309094</v>
      </c>
      <c r="W69" s="35">
        <f>W52*AreaUnderNormalCurve!$C$11</f>
        <v>0.6551418035889954</v>
      </c>
      <c r="X69" s="35">
        <f>X52*AreaUnderNormalCurve!$C$11</f>
        <v>0</v>
      </c>
    </row>
    <row r="70" spans="1:24" ht="14.25">
      <c r="A70" s="16"/>
      <c r="B70" s="35">
        <f>B53*AreaUnderNormalCurve!$C$12</f>
        <v>1.8311240074180721</v>
      </c>
      <c r="C70" s="35">
        <f>C53*AreaUnderNormalCurve!$C$12</f>
        <v>2.421360788640959</v>
      </c>
      <c r="D70" s="35">
        <f>D53*AreaUnderNormalCurve!$C$12</f>
        <v>2.499373586595462</v>
      </c>
      <c r="E70" s="35">
        <f>E53*AreaUnderNormalCurve!$C$12</f>
        <v>2.5045052896010014</v>
      </c>
      <c r="F70" s="35">
        <f>F53*AreaUnderNormalCurve!$C$12</f>
        <v>2.4870538619587346</v>
      </c>
      <c r="G70" s="35">
        <f>G53*AreaUnderNormalCurve!$C$12</f>
        <v>2.4470193036686587</v>
      </c>
      <c r="H70" s="35">
        <f>H53*AreaUnderNormalCurve!$C$12</f>
        <v>2.3844016147307765</v>
      </c>
      <c r="I70" s="35">
        <f>I53*AreaUnderNormalCurve!$C$12</f>
        <v>2.299200795145086</v>
      </c>
      <c r="J70" s="35">
        <f>J53*AreaUnderNormalCurve!$C$12</f>
        <v>2.191416844911589</v>
      </c>
      <c r="K70" s="35">
        <f>K53*AreaUnderNormalCurve!$C$12</f>
        <v>2.0610497640302836</v>
      </c>
      <c r="L70" s="35">
        <f>L53*AreaUnderNormalCurve!$C$12</f>
        <v>1.908099552501171</v>
      </c>
      <c r="M70" s="35">
        <f>M53*AreaUnderNormalCurve!$C$12</f>
        <v>1.73256621032425</v>
      </c>
      <c r="N70" s="35">
        <f>N53*AreaUnderNormalCurve!$C$12</f>
        <v>1.5344497374995225</v>
      </c>
      <c r="O70" s="35">
        <f>O53*AreaUnderNormalCurve!$C$12</f>
        <v>1.313750134026987</v>
      </c>
      <c r="P70" s="35">
        <f>P53*AreaUnderNormalCurve!$C$12</f>
        <v>1.0704673999066443</v>
      </c>
      <c r="Q70" s="35">
        <f>Q53*AreaUnderNormalCurve!$C$12</f>
        <v>0.8046015351384945</v>
      </c>
      <c r="R70" s="35">
        <f>R53*AreaUnderNormalCurve!$C$12</f>
        <v>0.5161525397225362</v>
      </c>
      <c r="S70" s="35">
        <f>S53*AreaUnderNormalCurve!$C$12</f>
        <v>0.20512041365877184</v>
      </c>
      <c r="T70" s="35">
        <f>T53*AreaUnderNormalCurve!$C$12</f>
        <v>0</v>
      </c>
      <c r="U70" s="35">
        <f>U53*AreaUnderNormalCurve!$C$12</f>
        <v>0</v>
      </c>
      <c r="V70" s="35">
        <f>V53*AreaUnderNormalCurve!$C$12</f>
        <v>0</v>
      </c>
      <c r="W70" s="35">
        <f>W53*AreaUnderNormalCurve!$C$12</f>
        <v>0</v>
      </c>
      <c r="X70" s="35">
        <f>X53*AreaUnderNormalCurve!$C$12</f>
        <v>0</v>
      </c>
    </row>
    <row r="71" spans="1:24" ht="14.25">
      <c r="A71" s="16"/>
      <c r="B71" s="35">
        <f>B54*AreaUnderNormalCurve!$C$13</f>
        <v>0.9491112358075563</v>
      </c>
      <c r="C71" s="35">
        <f>C54*AreaUnderNormalCurve!$C$13</f>
        <v>1.1984404279557754</v>
      </c>
      <c r="D71" s="35">
        <f>D54*AreaUnderNormalCurve!$C$13</f>
        <v>1.193203318190448</v>
      </c>
      <c r="E71" s="35">
        <f>E54*AreaUnderNormalCurve!$C$13</f>
        <v>1.1680914518882242</v>
      </c>
      <c r="F71" s="35">
        <f>F54*AreaUnderNormalCurve!$C$13</f>
        <v>1.1279840446396265</v>
      </c>
      <c r="G71" s="35">
        <f>G54*AreaUnderNormalCurve!$C$13</f>
        <v>1.0728810964446556</v>
      </c>
      <c r="H71" s="35">
        <f>H54*AreaUnderNormalCurve!$C$13</f>
        <v>1.0027826073033113</v>
      </c>
      <c r="I71" s="35">
        <f>I54*AreaUnderNormalCurve!$C$13</f>
        <v>0.9176885772155927</v>
      </c>
      <c r="J71" s="35">
        <f>J54*AreaUnderNormalCurve!$C$13</f>
        <v>0.8175990061815014</v>
      </c>
      <c r="K71" s="35">
        <f>K54*AreaUnderNormalCurve!$C$13</f>
        <v>0.7025138942010359</v>
      </c>
      <c r="L71" s="35">
        <f>L54*AreaUnderNormalCurve!$C$13</f>
        <v>0.5724332412741965</v>
      </c>
      <c r="M71" s="35">
        <f>M54*AreaUnderNormalCurve!$C$13</f>
        <v>0.42735704740098374</v>
      </c>
      <c r="N71" s="35">
        <f>N54*AreaUnderNormalCurve!$C$13</f>
        <v>0.267285312581399</v>
      </c>
      <c r="O71" s="35">
        <f>O54*AreaUnderNormalCurve!$C$13</f>
        <v>0.09221803681543964</v>
      </c>
      <c r="P71" s="35">
        <f>P54*AreaUnderNormalCurve!$C$13</f>
        <v>0</v>
      </c>
      <c r="Q71" s="35">
        <f>Q54*AreaUnderNormalCurve!$C$13</f>
        <v>0</v>
      </c>
      <c r="R71" s="35">
        <f>R54*AreaUnderNormalCurve!$C$13</f>
        <v>0</v>
      </c>
      <c r="S71" s="35">
        <f>S54*AreaUnderNormalCurve!$C$13</f>
        <v>0</v>
      </c>
      <c r="T71" s="35">
        <f>T54*AreaUnderNormalCurve!$C$13</f>
        <v>0</v>
      </c>
      <c r="U71" s="35">
        <f>U54*AreaUnderNormalCurve!$C$13</f>
        <v>0</v>
      </c>
      <c r="V71" s="35">
        <f>V54*AreaUnderNormalCurve!$C$13</f>
        <v>0</v>
      </c>
      <c r="W71" s="35">
        <f>W54*AreaUnderNormalCurve!$C$13</f>
        <v>0</v>
      </c>
      <c r="X71" s="35">
        <f>X54*AreaUnderNormalCurve!$C$13</f>
        <v>0</v>
      </c>
    </row>
    <row r="72" spans="1:24" ht="14.25">
      <c r="A72" s="16"/>
      <c r="B72" s="35">
        <f>B55*AreaUnderNormalCurve!$C$14</f>
        <v>0.3779635958784429</v>
      </c>
      <c r="C72" s="35">
        <f>C55*AreaUnderNormalCurve!$C$14</f>
        <v>0.4490518500470584</v>
      </c>
      <c r="D72" s="35">
        <f>D55*AreaUnderNormalCurve!$C$14</f>
        <v>0.4255985200357528</v>
      </c>
      <c r="E72" s="35">
        <f>E55*AreaUnderNormalCurve!$C$14</f>
        <v>0.40275286252751025</v>
      </c>
      <c r="F72" s="35">
        <f>F55*AreaUnderNormalCurve!$C$14</f>
        <v>0.3724945433508748</v>
      </c>
      <c r="G72" s="35">
        <f>G55*AreaUnderNormalCurve!$C$14</f>
        <v>0.334823562505846</v>
      </c>
      <c r="H72" s="35">
        <f>H55*AreaUnderNormalCurve!$C$14</f>
        <v>0.28973991999242443</v>
      </c>
      <c r="I72" s="35">
        <f>I55*AreaUnderNormalCurve!$C$14</f>
        <v>0.2372436158106094</v>
      </c>
      <c r="J72" s="35">
        <f>J55*AreaUnderNormalCurve!$C$14</f>
        <v>0.17733464996040127</v>
      </c>
      <c r="K72" s="35">
        <f>K55*AreaUnderNormalCurve!$C$14</f>
        <v>0.11001302244179993</v>
      </c>
      <c r="L72" s="35">
        <f>L55*AreaUnderNormalCurve!$C$14</f>
        <v>0.03527873325480558</v>
      </c>
      <c r="M72" s="35">
        <f>M55*AreaUnderNormalCurve!$C$14</f>
        <v>0</v>
      </c>
      <c r="N72" s="35">
        <f>N55*AreaUnderNormalCurve!$C$14</f>
        <v>0</v>
      </c>
      <c r="O72" s="35">
        <f>O55*AreaUnderNormalCurve!$C$14</f>
        <v>0</v>
      </c>
      <c r="P72" s="35">
        <f>P55*AreaUnderNormalCurve!$C$14</f>
        <v>0</v>
      </c>
      <c r="Q72" s="35">
        <f>Q55*AreaUnderNormalCurve!$C$14</f>
        <v>0</v>
      </c>
      <c r="R72" s="35">
        <f>R55*AreaUnderNormalCurve!$C$14</f>
        <v>0</v>
      </c>
      <c r="S72" s="35">
        <f>S55*AreaUnderNormalCurve!$C$14</f>
        <v>0</v>
      </c>
      <c r="T72" s="35">
        <f>T55*AreaUnderNormalCurve!$C$14</f>
        <v>0</v>
      </c>
      <c r="U72" s="35">
        <f>U55*AreaUnderNormalCurve!$C$14</f>
        <v>0</v>
      </c>
      <c r="V72" s="35">
        <f>V55*AreaUnderNormalCurve!$C$14</f>
        <v>0</v>
      </c>
      <c r="W72" s="35">
        <f>W55*AreaUnderNormalCurve!$C$14</f>
        <v>0</v>
      </c>
      <c r="X72" s="35">
        <f>X55*AreaUnderNormalCurve!$C$14</f>
        <v>0</v>
      </c>
    </row>
    <row r="73" spans="1:24" ht="14.25">
      <c r="A73" s="16"/>
      <c r="B73" s="35">
        <f>B56*AreaUnderNormalCurve!$C$15</f>
        <v>0.11810052626568922</v>
      </c>
      <c r="C73" s="35">
        <f>C56*AreaUnderNormalCurve!$C$15</f>
        <v>0.12982898082211267</v>
      </c>
      <c r="D73" s="35">
        <f>D56*AreaUnderNormalCurve!$C$15</f>
        <v>0.1148439809660876</v>
      </c>
      <c r="E73" s="35">
        <f>E56*AreaUnderNormalCurve!$C$15</f>
        <v>0.10313511353551906</v>
      </c>
      <c r="F73" s="35">
        <f>F56*AreaUnderNormalCurve!$C$15</f>
        <v>0.08861533443657993</v>
      </c>
      <c r="G73" s="35">
        <f>G56*AreaUnderNormalCurve!$C$15</f>
        <v>0.07128464366927016</v>
      </c>
      <c r="H73" s="35">
        <f>H56*AreaUnderNormalCurve!$C$15</f>
        <v>0.05114304123358966</v>
      </c>
      <c r="I73" s="35">
        <f>I56*AreaUnderNormalCurve!$C$15</f>
        <v>0.028190527129538567</v>
      </c>
      <c r="J73" s="35">
        <f>J56*AreaUnderNormalCurve!$C$15</f>
        <v>0.0024271013571168084</v>
      </c>
      <c r="K73" s="35">
        <f>K56*AreaUnderNormalCurve!$C$15</f>
        <v>0</v>
      </c>
      <c r="L73" s="35">
        <f>L56*AreaUnderNormalCurve!$C$15</f>
        <v>0</v>
      </c>
      <c r="M73" s="35">
        <f>M56*AreaUnderNormalCurve!$C$15</f>
        <v>0</v>
      </c>
      <c r="N73" s="35">
        <f>N56*AreaUnderNormalCurve!$C$15</f>
        <v>0</v>
      </c>
      <c r="O73" s="35">
        <f>O56*AreaUnderNormalCurve!$C$15</f>
        <v>0</v>
      </c>
      <c r="P73" s="35">
        <f>P56*AreaUnderNormalCurve!$C$15</f>
        <v>0</v>
      </c>
      <c r="Q73" s="35">
        <f>Q56*AreaUnderNormalCurve!$C$15</f>
        <v>0</v>
      </c>
      <c r="R73" s="35">
        <f>R56*AreaUnderNormalCurve!$C$15</f>
        <v>0</v>
      </c>
      <c r="S73" s="35">
        <f>S56*AreaUnderNormalCurve!$C$15</f>
        <v>0</v>
      </c>
      <c r="T73" s="35">
        <f>T56*AreaUnderNormalCurve!$C$15</f>
        <v>0</v>
      </c>
      <c r="U73" s="35">
        <f>U56*AreaUnderNormalCurve!$C$15</f>
        <v>0</v>
      </c>
      <c r="V73" s="35">
        <f>V56*AreaUnderNormalCurve!$C$15</f>
        <v>0</v>
      </c>
      <c r="W73" s="35">
        <f>W56*AreaUnderNormalCurve!$C$15</f>
        <v>0</v>
      </c>
      <c r="X73" s="35">
        <f>X56*AreaUnderNormalCurve!$C$15</f>
        <v>0</v>
      </c>
    </row>
    <row r="74" spans="1:24" ht="28.5">
      <c r="A74" s="34" t="s">
        <v>13</v>
      </c>
      <c r="B74" s="24">
        <f aca="true" t="shared" si="6" ref="B74:X74">SUM(B62:B73)</f>
        <v>14.76352550039726</v>
      </c>
      <c r="C74" s="24">
        <f t="shared" si="6"/>
        <v>19.541567041277478</v>
      </c>
      <c r="D74" s="24">
        <f t="shared" si="6"/>
        <v>20.729715565095383</v>
      </c>
      <c r="E74" s="24">
        <f t="shared" si="6"/>
        <v>21.163528896449638</v>
      </c>
      <c r="F74" s="24">
        <f t="shared" si="6"/>
        <v>21.49050160743409</v>
      </c>
      <c r="G74" s="24">
        <f t="shared" si="6"/>
        <v>21.710633698048742</v>
      </c>
      <c r="H74" s="24">
        <f t="shared" si="6"/>
        <v>21.823925168293606</v>
      </c>
      <c r="I74" s="24">
        <f t="shared" si="6"/>
        <v>21.830376018168657</v>
      </c>
      <c r="J74" s="24">
        <f t="shared" si="6"/>
        <v>21.72998624767392</v>
      </c>
      <c r="K74" s="24">
        <f t="shared" si="6"/>
        <v>21.548903092893053</v>
      </c>
      <c r="L74" s="24">
        <f t="shared" si="6"/>
        <v>21.26621733076787</v>
      </c>
      <c r="M74" s="24">
        <f t="shared" si="6"/>
        <v>20.926370077541844</v>
      </c>
      <c r="N74" s="24">
        <f t="shared" si="6"/>
        <v>20.52518451053759</v>
      </c>
      <c r="O74" s="24">
        <f t="shared" si="6"/>
        <v>20.027381896500295</v>
      </c>
      <c r="P74" s="24">
        <f t="shared" si="6"/>
        <v>19.53080701532686</v>
      </c>
      <c r="Q74" s="24">
        <f t="shared" si="6"/>
        <v>19.044828664882207</v>
      </c>
      <c r="R74" s="24">
        <f t="shared" si="6"/>
        <v>18.47722880835089</v>
      </c>
      <c r="S74" s="24">
        <f t="shared" si="6"/>
        <v>17.828007445732904</v>
      </c>
      <c r="T74" s="24">
        <f t="shared" si="6"/>
        <v>17.225659420081065</v>
      </c>
      <c r="U74" s="24">
        <f t="shared" si="6"/>
        <v>16.76939343264914</v>
      </c>
      <c r="V74" s="24">
        <f t="shared" si="6"/>
        <v>16.254089069778363</v>
      </c>
      <c r="W74" s="24">
        <f t="shared" si="6"/>
        <v>15.046365217720238</v>
      </c>
      <c r="X74" s="24">
        <f t="shared" si="6"/>
        <v>13.494455715132077</v>
      </c>
    </row>
    <row r="75" spans="1:8" ht="14.25">
      <c r="A75" s="16"/>
      <c r="B75" s="16"/>
      <c r="C75" s="16"/>
      <c r="D75" s="16"/>
      <c r="E75" s="16"/>
      <c r="F75" s="16"/>
      <c r="G75" s="16"/>
      <c r="H75" s="16"/>
    </row>
    <row r="76" spans="1:8" ht="14.25">
      <c r="A76" s="16"/>
      <c r="B76" s="16"/>
      <c r="C76" s="16"/>
      <c r="D76" s="16"/>
      <c r="E76" s="16"/>
      <c r="F76" s="16"/>
      <c r="G76" s="16"/>
      <c r="H76" s="16"/>
    </row>
    <row r="77" spans="1:8" ht="14.25">
      <c r="A77" s="16"/>
      <c r="B77" s="16"/>
      <c r="C77" s="16"/>
      <c r="D77" s="16"/>
      <c r="E77" s="16"/>
      <c r="F77" s="16"/>
      <c r="G77" s="16"/>
      <c r="H77" s="16"/>
    </row>
    <row r="78" spans="1:8" ht="14.25">
      <c r="A78" s="16"/>
      <c r="B78" s="16"/>
      <c r="C78" s="16"/>
      <c r="D78" s="16"/>
      <c r="E78" s="16"/>
      <c r="F78" s="16"/>
      <c r="G78" s="16"/>
      <c r="H78" s="16"/>
    </row>
    <row r="79" spans="1:8" ht="14.25">
      <c r="A79" s="16"/>
      <c r="B79" s="16"/>
      <c r="C79" s="16"/>
      <c r="D79" s="16"/>
      <c r="E79" s="16"/>
      <c r="F79" s="16"/>
      <c r="G79" s="16"/>
      <c r="H79" s="16"/>
    </row>
    <row r="81" spans="2:2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5" t="s">
        <v>15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>
      <c r="A82" s="7"/>
      <c r="B82" s="8" t="str">
        <f>"-1.5 ML/ha"</f>
        <v>-1.5 ML/ha</v>
      </c>
      <c r="C82" s="8" t="str">
        <f>"-1.0 ML/ha"</f>
        <v>-1.0 ML/ha</v>
      </c>
      <c r="D82" s="8" t="str">
        <f>"-0.8 ML/ha"</f>
        <v>-0.8 ML/ha</v>
      </c>
      <c r="E82" s="8" t="str">
        <f>"-0.7 ML/ha"</f>
        <v>-0.7 ML/ha</v>
      </c>
      <c r="F82" s="8" t="str">
        <f>"-0.6 ML/ha"</f>
        <v>-0.6 ML/ha</v>
      </c>
      <c r="G82" s="8" t="str">
        <f>"-0.5 ML/ha"</f>
        <v>-0.5 ML/ha</v>
      </c>
      <c r="H82" s="8" t="str">
        <f>"-0.4 ML/ha"</f>
        <v>-0.4 ML/ha</v>
      </c>
      <c r="I82" s="8" t="str">
        <f>"-0.3 ML/ha"</f>
        <v>-0.3 ML/ha</v>
      </c>
      <c r="J82" s="8" t="str">
        <f>"-0.2 ML/ha"</f>
        <v>-0.2 ML/ha</v>
      </c>
      <c r="K82" s="8" t="str">
        <f>"-0.1 ML/ha"</f>
        <v>-0.1 ML/ha</v>
      </c>
      <c r="L82" s="8" t="s">
        <v>0</v>
      </c>
      <c r="M82" s="8" t="str">
        <f>"+0.1 ML/ha"</f>
        <v>+0.1 ML/ha</v>
      </c>
      <c r="N82" s="8" t="str">
        <f>"+0.2 ML/ha"</f>
        <v>+0.2 ML/ha</v>
      </c>
      <c r="O82" s="8" t="str">
        <f>"+0.3 ML/ha"</f>
        <v>+0.3 ML/ha</v>
      </c>
      <c r="P82" s="8" t="str">
        <f>"+0.4 ML/ha"</f>
        <v>+0.4 ML/ha</v>
      </c>
      <c r="Q82" s="8" t="str">
        <f>"+0.5 ML/ha"</f>
        <v>+0.5 ML/ha</v>
      </c>
      <c r="R82" s="8" t="str">
        <f>"+0.6 ML/ha"</f>
        <v>+0.6 ML/ha</v>
      </c>
      <c r="S82" s="8" t="str">
        <f>"+0.7 ML/ha"</f>
        <v>+0.7 ML/ha</v>
      </c>
      <c r="T82" s="8" t="str">
        <f>"+0.8 ML/ha"</f>
        <v>+0.8 ML/ha</v>
      </c>
      <c r="U82" s="8" t="str">
        <f>"+0.9 ML/ha"</f>
        <v>+0.9 ML/ha</v>
      </c>
      <c r="V82" s="9" t="str">
        <f>"+1.0 ML/ha"</f>
        <v>+1.0 ML/ha</v>
      </c>
      <c r="W82" s="9" t="str">
        <f>"+1.2 ML/ha"</f>
        <v>+1.2 ML/ha</v>
      </c>
      <c r="X82" s="9" t="str">
        <f>"+1.5 ML/ha"</f>
        <v>+1.5 ML/ha</v>
      </c>
    </row>
    <row r="83" spans="1:24" ht="15.75" thickBot="1">
      <c r="A83" s="15" t="s">
        <v>2</v>
      </c>
      <c r="B83" s="10">
        <f aca="true" t="shared" si="7" ref="B83:X83">AVERAGE(B84:B95)</f>
        <v>4.2744267425523095</v>
      </c>
      <c r="C83" s="10">
        <f t="shared" si="7"/>
        <v>10.435480352620795</v>
      </c>
      <c r="D83" s="10">
        <f t="shared" si="7"/>
        <v>10.04660012129703</v>
      </c>
      <c r="E83" s="10">
        <f t="shared" si="7"/>
        <v>9.234061215746744</v>
      </c>
      <c r="F83" s="10">
        <f t="shared" si="7"/>
        <v>8.709073142006703</v>
      </c>
      <c r="G83" s="10">
        <f t="shared" si="7"/>
        <v>8.055474139659596</v>
      </c>
      <c r="H83" s="10">
        <f t="shared" si="7"/>
        <v>7.686356514915516</v>
      </c>
      <c r="I83" s="10">
        <f t="shared" si="7"/>
        <v>7.094986902581255</v>
      </c>
      <c r="J83" s="10">
        <f t="shared" si="7"/>
        <v>6.846340173405582</v>
      </c>
      <c r="K83" s="10">
        <f t="shared" si="7"/>
        <v>6.4898881408556335</v>
      </c>
      <c r="L83" s="10">
        <f t="shared" si="7"/>
        <v>5.992144821214232</v>
      </c>
      <c r="M83" s="10">
        <f t="shared" si="7"/>
        <v>5.830634827353562</v>
      </c>
      <c r="N83" s="10">
        <f t="shared" si="7"/>
        <v>5.613549697659913</v>
      </c>
      <c r="O83" s="10">
        <f t="shared" si="7"/>
        <v>5.313745567024331</v>
      </c>
      <c r="P83" s="10">
        <f t="shared" si="7"/>
        <v>4.931222435446817</v>
      </c>
      <c r="Q83" s="10">
        <f t="shared" si="7"/>
        <v>4.7386288569732065</v>
      </c>
      <c r="R83" s="10">
        <f t="shared" si="7"/>
        <v>4.631781432304367</v>
      </c>
      <c r="S83" s="10">
        <f t="shared" si="7"/>
        <v>4.482014578485702</v>
      </c>
      <c r="T83" s="10">
        <f t="shared" si="7"/>
        <v>4.289328295517209</v>
      </c>
      <c r="U83" s="10">
        <f t="shared" si="7"/>
        <v>4.053722583398886</v>
      </c>
      <c r="V83" s="11">
        <f t="shared" si="7"/>
        <v>3.77519744213074</v>
      </c>
      <c r="W83" s="11">
        <f t="shared" si="7"/>
        <v>3.5234830098590018</v>
      </c>
      <c r="X83" s="11">
        <f t="shared" si="7"/>
        <v>3.4618550268353068</v>
      </c>
    </row>
    <row r="84" spans="2:24" ht="14.25">
      <c r="B84" s="2">
        <f>IF(-0.006*'CU50'!B25^2+1.0914*'CU50'!B25-26.156&lt;0,0,-0.006*'CU50'!B25^2+1.0914*'CU50'!B25-26.156)</f>
        <v>0</v>
      </c>
      <c r="C84" s="2">
        <f>IF(-0.006*'CU50'!C25^2+1.0914*'CU50'!C25-26.156&lt;0,0,-0.006*'CU50'!C25^2+1.0914*'CU50'!C25-26.156)</f>
        <v>0</v>
      </c>
      <c r="D84" s="2">
        <f>IF(-0.006*'CU50'!D25^2+1.0914*'CU50'!D25-26.156&lt;0,0,-0.006*'CU50'!D25^2+1.0914*'CU50'!D25-26.156)</f>
        <v>0</v>
      </c>
      <c r="E84" s="2">
        <f>IF(-0.006*'CU50'!E25^2+1.0914*'CU50'!E25-26.156&lt;0,0,-0.006*'CU50'!E25^2+1.0914*'CU50'!E25-26.156)</f>
        <v>0</v>
      </c>
      <c r="F84" s="2">
        <f>IF(-0.006*'CU50'!F25^2+1.0914*'CU50'!F25-26.156&lt;0,0,-0.006*'CU50'!F25^2+1.0914*'CU50'!F25-26.156)</f>
        <v>0</v>
      </c>
      <c r="G84" s="2">
        <f>IF(-0.006*'CU50'!G25^2+1.0914*'CU50'!G25-26.156&lt;0,0,-0.006*'CU50'!G25^2+1.0914*'CU50'!G25-26.156)</f>
        <v>0</v>
      </c>
      <c r="H84" s="2">
        <f>IF(-0.006*'CU50'!H25^2+1.0914*'CU50'!H25-26.156&lt;0,0,-0.006*'CU50'!H25^2+1.0914*'CU50'!H25-26.156)</f>
        <v>0</v>
      </c>
      <c r="I84" s="2">
        <f>IF(-0.006*'CU50'!I25^2+1.0914*'CU50'!I25-26.156&lt;0,0,-0.006*'CU50'!I25^2+1.0914*'CU50'!I25-26.156)</f>
        <v>0</v>
      </c>
      <c r="J84" s="2">
        <f>IF(-0.006*'CU50'!J25^2+1.0914*'CU50'!J25-26.156&lt;0,0,-0.006*'CU50'!J25^2+1.0914*'CU50'!J25-26.156)</f>
        <v>0</v>
      </c>
      <c r="K84" s="2">
        <f>IF(-0.006*'CU50'!K25^2+1.0914*'CU50'!K25-26.156&lt;0,0,-0.006*'CU50'!K25^2+1.0914*'CU50'!K25-26.156)</f>
        <v>0</v>
      </c>
      <c r="L84" s="2">
        <f>IF(-0.006*'CU50'!L25^2+1.0914*'CU50'!L25-26.156&lt;0,0,-0.006*'CU50'!L25^2+1.0914*'CU50'!L25-26.156)</f>
        <v>0</v>
      </c>
      <c r="M84" s="2">
        <f>IF(-0.006*'CU50'!M25^2+1.0914*'CU50'!M25-26.156&lt;0,0,-0.006*'CU50'!M25^2+1.0914*'CU50'!M25-26.156)</f>
        <v>0</v>
      </c>
      <c r="N84" s="2">
        <f>IF(-0.006*'CU50'!N25^2+1.0914*'CU50'!N25-26.156&lt;0,0,-0.006*'CU50'!N25^2+1.0914*'CU50'!N25-26.156)</f>
        <v>0</v>
      </c>
      <c r="O84" s="2">
        <f>IF(-0.006*'CU50'!O25^2+1.0914*'CU50'!O25-26.156&lt;0,0,-0.006*'CU50'!O25^2+1.0914*'CU50'!O25-26.156)</f>
        <v>0</v>
      </c>
      <c r="P84" s="2">
        <f>IF(-0.006*'CU50'!P25^2+1.0914*'CU50'!P25-26.156&lt;0,0,-0.006*'CU50'!P25^2+1.0914*'CU50'!P25-26.156)</f>
        <v>0</v>
      </c>
      <c r="Q84" s="2">
        <f>IF(-0.006*'CU50'!Q25^2+1.0914*'CU50'!Q25-26.156&lt;0,0,-0.006*'CU50'!Q25^2+1.0914*'CU50'!Q25-26.156)</f>
        <v>0</v>
      </c>
      <c r="R84" s="2">
        <f>IF(-0.006*'CU50'!R25^2+1.0914*'CU50'!R25-26.156&lt;0,0,-0.006*'CU50'!R25^2+1.0914*'CU50'!R25-26.156)</f>
        <v>0</v>
      </c>
      <c r="S84" s="2">
        <f>IF(-0.006*'CU50'!S25^2+1.0914*'CU50'!S25-26.156&lt;0,0,-0.006*'CU50'!S25^2+1.0914*'CU50'!S25-26.156)</f>
        <v>0</v>
      </c>
      <c r="T84" s="2">
        <f>IF(-0.006*'CU50'!T25^2+1.0914*'CU50'!T25-26.156&lt;0,0,-0.006*'CU50'!T25^2+1.0914*'CU50'!T25-26.156)</f>
        <v>0</v>
      </c>
      <c r="U84" s="2">
        <f>IF(-0.006*'CU50'!U25^2+1.0914*'CU50'!U25-26.156&lt;0,0,-0.006*'CU50'!U25^2+1.0914*'CU50'!U25-26.156)</f>
        <v>0</v>
      </c>
      <c r="V84" s="2">
        <f>IF(-0.006*'CU50'!V25^2+1.0914*'CU50'!V25-26.156&lt;0,0,-0.006*'CU50'!V25^2+1.0914*'CU50'!V25-26.156)</f>
        <v>0</v>
      </c>
      <c r="W84" s="2">
        <f>IF(-0.006*'CU50'!W25^2+1.0914*'CU50'!W25-26.156&lt;0,0,-0.006*'CU50'!W25^2+1.0914*'CU50'!W25-26.156)</f>
        <v>0</v>
      </c>
      <c r="X84" s="2">
        <f>IF(-0.006*'CU50'!X25^2+1.0914*'CU50'!X25-26.156&lt;0,0,-0.006*'CU50'!X25^2+1.0914*'CU50'!X25-26.156)</f>
        <v>0</v>
      </c>
    </row>
    <row r="85" spans="2:24" ht="14.25">
      <c r="B85" s="2">
        <f>IF(-0.006*'CU50'!B26^2+1.0914*'CU50'!B26-26.156&lt;0,0,-0.006*'CU50'!B26^2+1.0914*'CU50'!B26-26.156)</f>
        <v>0</v>
      </c>
      <c r="C85" s="2">
        <f>IF(-0.006*'CU50'!C26^2+1.0914*'CU50'!C26-26.156&lt;0,0,-0.006*'CU50'!C26^2+1.0914*'CU50'!C26-26.156)</f>
        <v>0</v>
      </c>
      <c r="D85" s="2">
        <f>IF(-0.006*'CU50'!D26^2+1.0914*'CU50'!D26-26.156&lt;0,0,-0.006*'CU50'!D26^2+1.0914*'CU50'!D26-26.156)</f>
        <v>0</v>
      </c>
      <c r="E85" s="2">
        <f>IF(-0.006*'CU50'!E26^2+1.0914*'CU50'!E26-26.156&lt;0,0,-0.006*'CU50'!E26^2+1.0914*'CU50'!E26-26.156)</f>
        <v>0</v>
      </c>
      <c r="F85" s="2">
        <f>IF(-0.006*'CU50'!F26^2+1.0914*'CU50'!F26-26.156&lt;0,0,-0.006*'CU50'!F26^2+1.0914*'CU50'!F26-26.156)</f>
        <v>0</v>
      </c>
      <c r="G85" s="2">
        <f>IF(-0.006*'CU50'!G26^2+1.0914*'CU50'!G26-26.156&lt;0,0,-0.006*'CU50'!G26^2+1.0914*'CU50'!G26-26.156)</f>
        <v>0</v>
      </c>
      <c r="H85" s="2">
        <f>IF(-0.006*'CU50'!H26^2+1.0914*'CU50'!H26-26.156&lt;0,0,-0.006*'CU50'!H26^2+1.0914*'CU50'!H26-26.156)</f>
        <v>0</v>
      </c>
      <c r="I85" s="2">
        <f>IF(-0.006*'CU50'!I26^2+1.0914*'CU50'!I26-26.156&lt;0,0,-0.006*'CU50'!I26^2+1.0914*'CU50'!I26-26.156)</f>
        <v>0</v>
      </c>
      <c r="J85" s="2">
        <f>IF(-0.006*'CU50'!J26^2+1.0914*'CU50'!J26-26.156&lt;0,0,-0.006*'CU50'!J26^2+1.0914*'CU50'!J26-26.156)</f>
        <v>0</v>
      </c>
      <c r="K85" s="2">
        <f>IF(-0.006*'CU50'!K26^2+1.0914*'CU50'!K26-26.156&lt;0,0,-0.006*'CU50'!K26^2+1.0914*'CU50'!K26-26.156)</f>
        <v>0</v>
      </c>
      <c r="L85" s="2">
        <f>IF(-0.006*'CU50'!L26^2+1.0914*'CU50'!L26-26.156&lt;0,0,-0.006*'CU50'!L26^2+1.0914*'CU50'!L26-26.156)</f>
        <v>0</v>
      </c>
      <c r="M85" s="2">
        <f>IF(-0.006*'CU50'!M26^2+1.0914*'CU50'!M26-26.156&lt;0,0,-0.006*'CU50'!M26^2+1.0914*'CU50'!M26-26.156)</f>
        <v>0</v>
      </c>
      <c r="N85" s="2">
        <f>IF(-0.006*'CU50'!N26^2+1.0914*'CU50'!N26-26.156&lt;0,0,-0.006*'CU50'!N26^2+1.0914*'CU50'!N26-26.156)</f>
        <v>0</v>
      </c>
      <c r="O85" s="2">
        <f>IF(-0.006*'CU50'!O26^2+1.0914*'CU50'!O26-26.156&lt;0,0,-0.006*'CU50'!O26^2+1.0914*'CU50'!O26-26.156)</f>
        <v>0</v>
      </c>
      <c r="P85" s="2">
        <f>IF(-0.006*'CU50'!P26^2+1.0914*'CU50'!P26-26.156&lt;0,0,-0.006*'CU50'!P26^2+1.0914*'CU50'!P26-26.156)</f>
        <v>0</v>
      </c>
      <c r="Q85" s="2">
        <f>IF(-0.006*'CU50'!Q26^2+1.0914*'CU50'!Q26-26.156&lt;0,0,-0.006*'CU50'!Q26^2+1.0914*'CU50'!Q26-26.156)</f>
        <v>0</v>
      </c>
      <c r="R85" s="2">
        <f>IF(-0.006*'CU50'!R26^2+1.0914*'CU50'!R26-26.156&lt;0,0,-0.006*'CU50'!R26^2+1.0914*'CU50'!R26-26.156)</f>
        <v>0</v>
      </c>
      <c r="S85" s="2">
        <f>IF(-0.006*'CU50'!S26^2+1.0914*'CU50'!S26-26.156&lt;0,0,-0.006*'CU50'!S26^2+1.0914*'CU50'!S26-26.156)</f>
        <v>0</v>
      </c>
      <c r="T85" s="2">
        <f>IF(-0.006*'CU50'!T26^2+1.0914*'CU50'!T26-26.156&lt;0,0,-0.006*'CU50'!T26^2+1.0914*'CU50'!T26-26.156)</f>
        <v>0</v>
      </c>
      <c r="U85" s="2">
        <f>IF(-0.006*'CU50'!U26^2+1.0914*'CU50'!U26-26.156&lt;0,0,-0.006*'CU50'!U26^2+1.0914*'CU50'!U26-26.156)</f>
        <v>0</v>
      </c>
      <c r="V85" s="2">
        <f>IF(-0.006*'CU50'!V26^2+1.0914*'CU50'!V26-26.156&lt;0,0,-0.006*'CU50'!V26^2+1.0914*'CU50'!V26-26.156)</f>
        <v>0</v>
      </c>
      <c r="W85" s="2">
        <f>IF(-0.006*'CU50'!W26^2+1.0914*'CU50'!W26-26.156&lt;0,0,-0.006*'CU50'!W26^2+1.0914*'CU50'!W26-26.156)</f>
        <v>0</v>
      </c>
      <c r="X85" s="2">
        <f>IF(-0.006*'CU50'!X26^2+1.0914*'CU50'!X26-26.156&lt;0,0,-0.006*'CU50'!X26^2+1.0914*'CU50'!X26-26.156)</f>
        <v>0</v>
      </c>
    </row>
    <row r="86" spans="2:24" ht="14.25">
      <c r="B86" s="2">
        <f>IF(-0.006*'CU50'!B27^2+1.0914*'CU50'!B27-26.156&lt;0,0,-0.006*'CU50'!B27^2+1.0914*'CU50'!B27-26.156)</f>
        <v>0</v>
      </c>
      <c r="C86" s="2">
        <f>IF(-0.006*'CU50'!C27^2+1.0914*'CU50'!C27-26.156&lt;0,0,-0.006*'CU50'!C27^2+1.0914*'CU50'!C27-26.156)</f>
        <v>0</v>
      </c>
      <c r="D86" s="2">
        <f>IF(-0.006*'CU50'!D27^2+1.0914*'CU50'!D27-26.156&lt;0,0,-0.006*'CU50'!D27^2+1.0914*'CU50'!D27-26.156)</f>
        <v>0</v>
      </c>
      <c r="E86" s="2">
        <f>IF(-0.006*'CU50'!E27^2+1.0914*'CU50'!E27-26.156&lt;0,0,-0.006*'CU50'!E27^2+1.0914*'CU50'!E27-26.156)</f>
        <v>0</v>
      </c>
      <c r="F86" s="2">
        <f>IF(-0.006*'CU50'!F27^2+1.0914*'CU50'!F27-26.156&lt;0,0,-0.006*'CU50'!F27^2+1.0914*'CU50'!F27-26.156)</f>
        <v>0</v>
      </c>
      <c r="G86" s="2">
        <f>IF(-0.006*'CU50'!G27^2+1.0914*'CU50'!G27-26.156&lt;0,0,-0.006*'CU50'!G27^2+1.0914*'CU50'!G27-26.156)</f>
        <v>0</v>
      </c>
      <c r="H86" s="2">
        <f>IF(-0.006*'CU50'!H27^2+1.0914*'CU50'!H27-26.156&lt;0,0,-0.006*'CU50'!H27^2+1.0914*'CU50'!H27-26.156)</f>
        <v>0</v>
      </c>
      <c r="I86" s="2">
        <f>IF(-0.006*'CU50'!I27^2+1.0914*'CU50'!I27-26.156&lt;0,0,-0.006*'CU50'!I27^2+1.0914*'CU50'!I27-26.156)</f>
        <v>0</v>
      </c>
      <c r="J86" s="2">
        <f>IF(-0.006*'CU50'!J27^2+1.0914*'CU50'!J27-26.156&lt;0,0,-0.006*'CU50'!J27^2+1.0914*'CU50'!J27-26.156)</f>
        <v>0</v>
      </c>
      <c r="K86" s="2">
        <f>IF(-0.006*'CU50'!K27^2+1.0914*'CU50'!K27-26.156&lt;0,0,-0.006*'CU50'!K27^2+1.0914*'CU50'!K27-26.156)</f>
        <v>0</v>
      </c>
      <c r="L86" s="2">
        <f>IF(-0.006*'CU50'!L27^2+1.0914*'CU50'!L27-26.156&lt;0,0,-0.006*'CU50'!L27^2+1.0914*'CU50'!L27-26.156)</f>
        <v>0</v>
      </c>
      <c r="M86" s="2">
        <f>IF(-0.006*'CU50'!M27^2+1.0914*'CU50'!M27-26.156&lt;0,0,-0.006*'CU50'!M27^2+1.0914*'CU50'!M27-26.156)</f>
        <v>0</v>
      </c>
      <c r="N86" s="2">
        <f>IF(-0.006*'CU50'!N27^2+1.0914*'CU50'!N27-26.156&lt;0,0,-0.006*'CU50'!N27^2+1.0914*'CU50'!N27-26.156)</f>
        <v>0</v>
      </c>
      <c r="O86" s="2">
        <f>IF(-0.006*'CU50'!O27^2+1.0914*'CU50'!O27-26.156&lt;0,0,-0.006*'CU50'!O27^2+1.0914*'CU50'!O27-26.156)</f>
        <v>0</v>
      </c>
      <c r="P86" s="2">
        <f>IF(-0.006*'CU50'!P27^2+1.0914*'CU50'!P27-26.156&lt;0,0,-0.006*'CU50'!P27^2+1.0914*'CU50'!P27-26.156)</f>
        <v>0</v>
      </c>
      <c r="Q86" s="2">
        <f>IF(-0.006*'CU50'!Q27^2+1.0914*'CU50'!Q27-26.156&lt;0,0,-0.006*'CU50'!Q27^2+1.0914*'CU50'!Q27-26.156)</f>
        <v>0</v>
      </c>
      <c r="R86" s="2">
        <f>IF(-0.006*'CU50'!R27^2+1.0914*'CU50'!R27-26.156&lt;0,0,-0.006*'CU50'!R27^2+1.0914*'CU50'!R27-26.156)</f>
        <v>0</v>
      </c>
      <c r="S86" s="2">
        <f>IF(-0.006*'CU50'!S27^2+1.0914*'CU50'!S27-26.156&lt;0,0,-0.006*'CU50'!S27^2+1.0914*'CU50'!S27-26.156)</f>
        <v>0</v>
      </c>
      <c r="T86" s="2">
        <f>IF(-0.006*'CU50'!T27^2+1.0914*'CU50'!T27-26.156&lt;0,0,-0.006*'CU50'!T27^2+1.0914*'CU50'!T27-26.156)</f>
        <v>0</v>
      </c>
      <c r="U86" s="2">
        <f>IF(-0.006*'CU50'!U27^2+1.0914*'CU50'!U27-26.156&lt;0,0,-0.006*'CU50'!U27^2+1.0914*'CU50'!U27-26.156)</f>
        <v>0</v>
      </c>
      <c r="V86" s="2">
        <f>IF(-0.006*'CU50'!V27^2+1.0914*'CU50'!V27-26.156&lt;0,0,-0.006*'CU50'!V27^2+1.0914*'CU50'!V27-26.156)</f>
        <v>0</v>
      </c>
      <c r="W86" s="2">
        <f>IF(-0.006*'CU50'!W27^2+1.0914*'CU50'!W27-26.156&lt;0,0,-0.006*'CU50'!W27^2+1.0914*'CU50'!W27-26.156)</f>
        <v>0</v>
      </c>
      <c r="X86" s="2">
        <f>IF(-0.006*'CU50'!X27^2+1.0914*'CU50'!X27-26.156&lt;0,0,-0.006*'CU50'!X27^2+1.0914*'CU50'!X27-26.156)</f>
        <v>0</v>
      </c>
    </row>
    <row r="87" spans="2:24" ht="14.25">
      <c r="B87" s="2">
        <f>IF(-0.006*'CU50'!B28^2+1.0914*'CU50'!B28-26.156&lt;0,0,-0.006*'CU50'!B28^2+1.0914*'CU50'!B28-26.156)</f>
        <v>0</v>
      </c>
      <c r="C87" s="2">
        <f>IF(-0.006*'CU50'!C28^2+1.0914*'CU50'!C28-26.156&lt;0,0,-0.006*'CU50'!C28^2+1.0914*'CU50'!C28-26.156)</f>
        <v>0</v>
      </c>
      <c r="D87" s="2">
        <f>IF(-0.006*'CU50'!D28^2+1.0914*'CU50'!D28-26.156&lt;0,0,-0.006*'CU50'!D28^2+1.0914*'CU50'!D28-26.156)</f>
        <v>0</v>
      </c>
      <c r="E87" s="2">
        <f>IF(-0.006*'CU50'!E28^2+1.0914*'CU50'!E28-26.156&lt;0,0,-0.006*'CU50'!E28^2+1.0914*'CU50'!E28-26.156)</f>
        <v>0</v>
      </c>
      <c r="F87" s="2">
        <f>IF(-0.006*'CU50'!F28^2+1.0914*'CU50'!F28-26.156&lt;0,0,-0.006*'CU50'!F28^2+1.0914*'CU50'!F28-26.156)</f>
        <v>0</v>
      </c>
      <c r="G87" s="2">
        <f>IF(-0.006*'CU50'!G28^2+1.0914*'CU50'!G28-26.156&lt;0,0,-0.006*'CU50'!G28^2+1.0914*'CU50'!G28-26.156)</f>
        <v>0</v>
      </c>
      <c r="H87" s="2">
        <f>IF(-0.006*'CU50'!H28^2+1.0914*'CU50'!H28-26.156&lt;0,0,-0.006*'CU50'!H28^2+1.0914*'CU50'!H28-26.156)</f>
        <v>0</v>
      </c>
      <c r="I87" s="2">
        <f>IF(-0.006*'CU50'!I28^2+1.0914*'CU50'!I28-26.156&lt;0,0,-0.006*'CU50'!I28^2+1.0914*'CU50'!I28-26.156)</f>
        <v>0</v>
      </c>
      <c r="J87" s="2">
        <f>IF(-0.006*'CU50'!J28^2+1.0914*'CU50'!J28-26.156&lt;0,0,-0.006*'CU50'!J28^2+1.0914*'CU50'!J28-26.156)</f>
        <v>0</v>
      </c>
      <c r="K87" s="2">
        <f>IF(-0.006*'CU50'!K28^2+1.0914*'CU50'!K28-26.156&lt;0,0,-0.006*'CU50'!K28^2+1.0914*'CU50'!K28-26.156)</f>
        <v>0</v>
      </c>
      <c r="L87" s="2">
        <f>IF(-0.006*'CU50'!L28^2+1.0914*'CU50'!L28-26.156&lt;0,0,-0.006*'CU50'!L28^2+1.0914*'CU50'!L28-26.156)</f>
        <v>0</v>
      </c>
      <c r="M87" s="2">
        <f>IF(-0.006*'CU50'!M28^2+1.0914*'CU50'!M28-26.156&lt;0,0,-0.006*'CU50'!M28^2+1.0914*'CU50'!M28-26.156)</f>
        <v>0</v>
      </c>
      <c r="N87" s="2">
        <f>IF(-0.006*'CU50'!N28^2+1.0914*'CU50'!N28-26.156&lt;0,0,-0.006*'CU50'!N28^2+1.0914*'CU50'!N28-26.156)</f>
        <v>0</v>
      </c>
      <c r="O87" s="2">
        <f>IF(-0.006*'CU50'!O28^2+1.0914*'CU50'!O28-26.156&lt;0,0,-0.006*'CU50'!O28^2+1.0914*'CU50'!O28-26.156)</f>
        <v>0</v>
      </c>
      <c r="P87" s="2">
        <f>IF(-0.006*'CU50'!P28^2+1.0914*'CU50'!P28-26.156&lt;0,0,-0.006*'CU50'!P28^2+1.0914*'CU50'!P28-26.156)</f>
        <v>0</v>
      </c>
      <c r="Q87" s="2">
        <f>IF(-0.006*'CU50'!Q28^2+1.0914*'CU50'!Q28-26.156&lt;0,0,-0.006*'CU50'!Q28^2+1.0914*'CU50'!Q28-26.156)</f>
        <v>0</v>
      </c>
      <c r="R87" s="2">
        <f>IF(-0.006*'CU50'!R28^2+1.0914*'CU50'!R28-26.156&lt;0,0,-0.006*'CU50'!R28^2+1.0914*'CU50'!R28-26.156)</f>
        <v>0</v>
      </c>
      <c r="S87" s="2">
        <f>IF(-0.006*'CU50'!S28^2+1.0914*'CU50'!S28-26.156&lt;0,0,-0.006*'CU50'!S28^2+1.0914*'CU50'!S28-26.156)</f>
        <v>0</v>
      </c>
      <c r="T87" s="2">
        <f>IF(-0.006*'CU50'!T28^2+1.0914*'CU50'!T28-26.156&lt;0,0,-0.006*'CU50'!T28^2+1.0914*'CU50'!T28-26.156)</f>
        <v>0</v>
      </c>
      <c r="U87" s="2">
        <f>IF(-0.006*'CU50'!U28^2+1.0914*'CU50'!U28-26.156&lt;0,0,-0.006*'CU50'!U28^2+1.0914*'CU50'!U28-26.156)</f>
        <v>0</v>
      </c>
      <c r="V87" s="2">
        <f>IF(-0.006*'CU50'!V28^2+1.0914*'CU50'!V28-26.156&lt;0,0,-0.006*'CU50'!V28^2+1.0914*'CU50'!V28-26.156)</f>
        <v>0</v>
      </c>
      <c r="W87" s="2">
        <f>IF(-0.006*'CU50'!W28^2+1.0914*'CU50'!W28-26.156&lt;0,0,-0.006*'CU50'!W28^2+1.0914*'CU50'!W28-26.156)</f>
        <v>1.0204014238916272</v>
      </c>
      <c r="X87" s="2">
        <f>IF(-0.006*'CU50'!X28^2+1.0914*'CU50'!X28-26.156&lt;0,0,-0.006*'CU50'!X28^2+1.0914*'CU50'!X28-26.156)</f>
        <v>3.0227890607068346</v>
      </c>
    </row>
    <row r="88" spans="2:24" ht="14.25">
      <c r="B88" s="2">
        <f>IF(-0.006*'CU50'!B29^2+1.0914*'CU50'!B29-26.156&lt;0,0,-0.006*'CU50'!B29^2+1.0914*'CU50'!B29-26.156)</f>
        <v>0</v>
      </c>
      <c r="C88" s="2">
        <f>IF(-0.006*'CU50'!C29^2+1.0914*'CU50'!C29-26.156&lt;0,0,-0.006*'CU50'!C29^2+1.0914*'CU50'!C29-26.156)</f>
        <v>0</v>
      </c>
      <c r="D88" s="2">
        <f>IF(-0.006*'CU50'!D29^2+1.0914*'CU50'!D29-26.156&lt;0,0,-0.006*'CU50'!D29^2+1.0914*'CU50'!D29-26.156)</f>
        <v>0</v>
      </c>
      <c r="E88" s="2">
        <f>IF(-0.006*'CU50'!E29^2+1.0914*'CU50'!E29-26.156&lt;0,0,-0.006*'CU50'!E29^2+1.0914*'CU50'!E29-26.156)</f>
        <v>0.8740789741111143</v>
      </c>
      <c r="F88" s="2">
        <f>IF(-0.006*'CU50'!F29^2+1.0914*'CU50'!F29-26.156&lt;0,0,-0.006*'CU50'!F29^2+1.0914*'CU50'!F29-26.156)</f>
        <v>2.518563009938241</v>
      </c>
      <c r="G88" s="2">
        <f>IF(-0.006*'CU50'!G29^2+1.0914*'CU50'!G29-26.156&lt;0,0,-0.006*'CU50'!G29^2+1.0914*'CU50'!G29-26.156)</f>
        <v>4.100939501717463</v>
      </c>
      <c r="H88" s="2">
        <f>IF(-0.006*'CU50'!H29^2+1.0914*'CU50'!H29-26.156&lt;0,0,-0.006*'CU50'!H29^2+1.0914*'CU50'!H29-26.156)</f>
        <v>5.621208449448801</v>
      </c>
      <c r="I88" s="2">
        <f>IF(-0.006*'CU50'!I29^2+1.0914*'CU50'!I29-26.156&lt;0,0,-0.006*'CU50'!I29^2+1.0914*'CU50'!I29-26.156)</f>
        <v>7.079369853132228</v>
      </c>
      <c r="J88" s="2">
        <f>IF(-0.006*'CU50'!J29^2+1.0914*'CU50'!J29-26.156&lt;0,0,-0.006*'CU50'!J29^2+1.0914*'CU50'!J29-26.156)</f>
        <v>8.475423712767778</v>
      </c>
      <c r="K88" s="2">
        <f>IF(-0.006*'CU50'!K29^2+1.0914*'CU50'!K29-26.156&lt;0,0,-0.006*'CU50'!K29^2+1.0914*'CU50'!K29-26.156)</f>
        <v>9.809370028355424</v>
      </c>
      <c r="L88" s="2">
        <f>IF(-0.006*'CU50'!L29^2+1.0914*'CU50'!L29-26.156&lt;0,0,-0.006*'CU50'!L29^2+1.0914*'CU50'!L29-26.156)</f>
        <v>11.081208799895165</v>
      </c>
      <c r="M88" s="2">
        <f>IF(-0.006*'CU50'!M29^2+1.0914*'CU50'!M29-26.156&lt;0,0,-0.006*'CU50'!M29^2+1.0914*'CU50'!M29-26.156)</f>
        <v>12.29094002738703</v>
      </c>
      <c r="N88" s="2">
        <f>IF(-0.006*'CU50'!N29^2+1.0914*'CU50'!N29-26.156&lt;0,0,-0.006*'CU50'!N29^2+1.0914*'CU50'!N29-26.156)</f>
        <v>13.438563710830984</v>
      </c>
      <c r="O88" s="2">
        <f>IF(-0.006*'CU50'!O29^2+1.0914*'CU50'!O29-26.156&lt;0,0,-0.006*'CU50'!O29^2+1.0914*'CU50'!O29-26.156)</f>
        <v>14.524079850227047</v>
      </c>
      <c r="P88" s="2">
        <f>IF(-0.006*'CU50'!P29^2+1.0914*'CU50'!P29-26.156&lt;0,0,-0.006*'CU50'!P29^2+1.0914*'CU50'!P29-26.156)</f>
        <v>15.547488445575219</v>
      </c>
      <c r="Q88" s="2">
        <f>IF(-0.006*'CU50'!Q29^2+1.0914*'CU50'!Q29-26.156&lt;0,0,-0.006*'CU50'!Q29^2+1.0914*'CU50'!Q29-26.156)</f>
        <v>16.508789496875487</v>
      </c>
      <c r="R88" s="2">
        <f>IF(-0.006*'CU50'!R29^2+1.0914*'CU50'!R29-26.156&lt;0,0,-0.006*'CU50'!R29^2+1.0914*'CU50'!R29-26.156)</f>
        <v>17.407983004127864</v>
      </c>
      <c r="S88" s="2">
        <f>IF(-0.006*'CU50'!S29^2+1.0914*'CU50'!S29-26.156&lt;0,0,-0.006*'CU50'!S29^2+1.0914*'CU50'!S29-26.156)</f>
        <v>18.245068967332337</v>
      </c>
      <c r="T88" s="2">
        <f>IF(-0.006*'CU50'!T29^2+1.0914*'CU50'!T29-26.156&lt;0,0,-0.006*'CU50'!T29^2+1.0914*'CU50'!T29-26.156)</f>
        <v>19.02004738648892</v>
      </c>
      <c r="U88" s="2">
        <f>IF(-0.006*'CU50'!U29^2+1.0914*'CU50'!U29-26.156&lt;0,0,-0.006*'CU50'!U29^2+1.0914*'CU50'!U29-26.156)</f>
        <v>19.73291826159761</v>
      </c>
      <c r="V88" s="2">
        <f>IF(-0.006*'CU50'!V29^2+1.0914*'CU50'!V29-26.156&lt;0,0,-0.006*'CU50'!V29^2+1.0914*'CU50'!V29-26.156)</f>
        <v>20.383681592658398</v>
      </c>
      <c r="W88" s="2">
        <f>IF(-0.006*'CU50'!W29^2+1.0914*'CU50'!W29-26.156&lt;0,0,-0.006*'CU50'!W29^2+1.0914*'CU50'!W29-26.156)</f>
        <v>21.498885622636287</v>
      </c>
      <c r="X88" s="2">
        <f>IF(-0.006*'CU50'!X29^2+1.0914*'CU50'!X29-26.156&lt;0,0,-0.006*'CU50'!X29^2+1.0914*'CU50'!X29-26.156)</f>
        <v>22.705885087243914</v>
      </c>
    </row>
    <row r="89" spans="2:24" ht="14.25">
      <c r="B89" s="2">
        <f>IF(-0.006*'CU50'!B30^2+1.0914*'CU50'!B30-26.156&lt;0,0,-0.006*'CU50'!B30^2+1.0914*'CU50'!B30-26.156)</f>
        <v>0</v>
      </c>
      <c r="C89" s="2">
        <f>IF(-0.006*'CU50'!C30^2+1.0914*'CU50'!C30-26.156&lt;0,0,-0.006*'CU50'!C30^2+1.0914*'CU50'!C30-26.156)</f>
        <v>5.487174914464944</v>
      </c>
      <c r="D89" s="2">
        <f>IF(-0.006*'CU50'!D30^2+1.0914*'CU50'!D30-26.156&lt;0,0,-0.006*'CU50'!D30^2+1.0914*'CU50'!D30-26.156)</f>
        <v>9.929230897772456</v>
      </c>
      <c r="E89" s="2">
        <f>IF(-0.006*'CU50'!E30^2+1.0914*'CU50'!E30-26.156&lt;0,0,-0.006*'CU50'!E30^2+1.0914*'CU50'!E30-26.156)</f>
        <v>11.91443651447802</v>
      </c>
      <c r="F89" s="2">
        <f>IF(-0.006*'CU50'!F30^2+1.0914*'CU50'!F30-26.156&lt;0,0,-0.006*'CU50'!F30^2+1.0914*'CU50'!F30-26.156)</f>
        <v>13.742427214551455</v>
      </c>
      <c r="G89" s="2">
        <f>IF(-0.006*'CU50'!G30^2+1.0914*'CU50'!G30-26.156&lt;0,0,-0.006*'CU50'!G30^2+1.0914*'CU50'!G30-26.156)</f>
        <v>15.413202997992776</v>
      </c>
      <c r="H89" s="2">
        <f>IF(-0.006*'CU50'!H30^2+1.0914*'CU50'!H30-26.156&lt;0,0,-0.006*'CU50'!H30^2+1.0914*'CU50'!H30-26.156)</f>
        <v>16.926763864801963</v>
      </c>
      <c r="I89" s="2">
        <f>IF(-0.006*'CU50'!I30^2+1.0914*'CU50'!I30-26.156&lt;0,0,-0.006*'CU50'!I30^2+1.0914*'CU50'!I30-26.156)</f>
        <v>18.283109814979035</v>
      </c>
      <c r="J89" s="2">
        <f>IF(-0.006*'CU50'!J30^2+1.0914*'CU50'!J30-26.156&lt;0,0,-0.006*'CU50'!J30^2+1.0914*'CU50'!J30-26.156)</f>
        <v>19.48224084852398</v>
      </c>
      <c r="K89" s="2">
        <f>IF(-0.006*'CU50'!K30^2+1.0914*'CU50'!K30-26.156&lt;0,0,-0.006*'CU50'!K30^2+1.0914*'CU50'!K30-26.156)</f>
        <v>20.524156965436795</v>
      </c>
      <c r="L89" s="2">
        <f>IF(-0.006*'CU50'!L30^2+1.0914*'CU50'!L30-26.156&lt;0,0,-0.006*'CU50'!L30^2+1.0914*'CU50'!L30-26.156)</f>
        <v>21.408858165717497</v>
      </c>
      <c r="M89" s="2">
        <f>IF(-0.006*'CU50'!M30^2+1.0914*'CU50'!M30-26.156&lt;0,0,-0.006*'CU50'!M30^2+1.0914*'CU50'!M30-26.156)</f>
        <v>22.136344449366057</v>
      </c>
      <c r="N89" s="2">
        <f>IF(-0.006*'CU50'!N30^2+1.0914*'CU50'!N30-26.156&lt;0,0,-0.006*'CU50'!N30^2+1.0914*'CU50'!N30-26.156)</f>
        <v>22.70661581638251</v>
      </c>
      <c r="O89" s="2">
        <f>IF(-0.006*'CU50'!O30^2+1.0914*'CU50'!O30-26.156&lt;0,0,-0.006*'CU50'!O30^2+1.0914*'CU50'!O30-26.156)</f>
        <v>23.11967226676682</v>
      </c>
      <c r="P89" s="2">
        <f>IF(-0.006*'CU50'!P30^2+1.0914*'CU50'!P30-26.156&lt;0,0,-0.006*'CU50'!P30^2+1.0914*'CU50'!P30-26.156)</f>
        <v>23.375513800519016</v>
      </c>
      <c r="Q89" s="2">
        <f>IF(-0.006*'CU50'!Q30^2+1.0914*'CU50'!Q30-26.156&lt;0,0,-0.006*'CU50'!Q30^2+1.0914*'CU50'!Q30-26.156)</f>
        <v>23.4741404176391</v>
      </c>
      <c r="R89" s="2">
        <f>IF(-0.006*'CU50'!R30^2+1.0914*'CU50'!R30-26.156&lt;0,0,-0.006*'CU50'!R30^2+1.0914*'CU50'!R30-26.156)</f>
        <v>23.41555211812703</v>
      </c>
      <c r="S89" s="2">
        <f>IF(-0.006*'CU50'!S30^2+1.0914*'CU50'!S30-26.156&lt;0,0,-0.006*'CU50'!S30^2+1.0914*'CU50'!S30-26.156)</f>
        <v>23.199748901982865</v>
      </c>
      <c r="T89" s="2">
        <f>IF(-0.006*'CU50'!T30^2+1.0914*'CU50'!T30-26.156&lt;0,0,-0.006*'CU50'!T30^2+1.0914*'CU50'!T30-26.156)</f>
        <v>22.82673076920654</v>
      </c>
      <c r="U89" s="2">
        <f>IF(-0.006*'CU50'!U30^2+1.0914*'CU50'!U30-26.156&lt;0,0,-0.006*'CU50'!U30^2+1.0914*'CU50'!U30-26.156)</f>
        <v>22.296497719798133</v>
      </c>
      <c r="V89" s="2">
        <f>IF(-0.006*'CU50'!V30^2+1.0914*'CU50'!V30-26.156&lt;0,0,-0.006*'CU50'!V30^2+1.0914*'CU50'!V30-26.156)</f>
        <v>21.60904975375758</v>
      </c>
      <c r="W89" s="2">
        <f>IF(-0.006*'CU50'!W30^2+1.0914*'CU50'!W30-26.156&lt;0,0,-0.006*'CU50'!W30^2+1.0914*'CU50'!W30-26.156)</f>
        <v>19.76250907178011</v>
      </c>
      <c r="X89" s="2">
        <f>IF(-0.006*'CU50'!X30^2+1.0914*'CU50'!X30-26.156&lt;0,0,-0.006*'CU50'!X30^2+1.0914*'CU50'!X30-26.156)</f>
        <v>15.813586174072931</v>
      </c>
    </row>
    <row r="90" spans="2:24" ht="14.25">
      <c r="B90" s="2">
        <f>IF(-0.006*'CU50'!B31^2+1.0914*'CU50'!B31-26.156&lt;0,0,-0.006*'CU50'!B31^2+1.0914*'CU50'!B31-26.156)</f>
        <v>0</v>
      </c>
      <c r="C90" s="2">
        <f>IF(-0.006*'CU50'!C31^2+1.0914*'CU50'!C31-26.156&lt;0,0,-0.006*'CU50'!C31^2+1.0914*'CU50'!C31-26.156)</f>
        <v>13.23694823150933</v>
      </c>
      <c r="D90" s="2">
        <f>IF(-0.006*'CU50'!D31^2+1.0914*'CU50'!D31-26.156&lt;0,0,-0.006*'CU50'!D31^2+1.0914*'CU50'!D31-26.156)</f>
        <v>17.567009608396205</v>
      </c>
      <c r="E90" s="2">
        <f>IF(-0.006*'CU50'!E31^2+1.0914*'CU50'!E31-26.156&lt;0,0,-0.006*'CU50'!E31^2+1.0914*'CU50'!E31-26.156)</f>
        <v>19.288474263162755</v>
      </c>
      <c r="F90" s="2">
        <f>IF(-0.006*'CU50'!F31^2+1.0914*'CU50'!F31-26.156&lt;0,0,-0.006*'CU50'!F31^2+1.0914*'CU50'!F31-26.156)</f>
        <v>20.7142282288114</v>
      </c>
      <c r="G90" s="2">
        <f>IF(-0.006*'CU50'!G31^2+1.0914*'CU50'!G31-26.156&lt;0,0,-0.006*'CU50'!G31^2+1.0914*'CU50'!G31-26.156)</f>
        <v>21.84427150534212</v>
      </c>
      <c r="H90" s="2">
        <f>IF(-0.006*'CU50'!H31^2+1.0914*'CU50'!H31-26.156&lt;0,0,-0.006*'CU50'!H31^2+1.0914*'CU50'!H31-26.156)</f>
        <v>22.678604092754924</v>
      </c>
      <c r="I90" s="2">
        <f>IF(-0.006*'CU50'!I31^2+1.0914*'CU50'!I31-26.156&lt;0,0,-0.006*'CU50'!I31^2+1.0914*'CU50'!I31-26.156)</f>
        <v>23.217225991049816</v>
      </c>
      <c r="J90" s="2">
        <f>IF(-0.006*'CU50'!J31^2+1.0914*'CU50'!J31-26.156&lt;0,0,-0.006*'CU50'!J31^2+1.0914*'CU50'!J31-26.156)</f>
        <v>23.46013720022679</v>
      </c>
      <c r="K90" s="2">
        <f>IF(-0.006*'CU50'!K31^2+1.0914*'CU50'!K31-26.156&lt;0,0,-0.006*'CU50'!K31^2+1.0914*'CU50'!K31-26.156)</f>
        <v>23.407337720285838</v>
      </c>
      <c r="L90" s="2">
        <f>IF(-0.006*'CU50'!L31^2+1.0914*'CU50'!L31-26.156&lt;0,0,-0.006*'CU50'!L31^2+1.0914*'CU50'!L31-26.156)</f>
        <v>23.05882755122699</v>
      </c>
      <c r="M90" s="2">
        <f>IF(-0.006*'CU50'!M31^2+1.0914*'CU50'!M31-26.156&lt;0,0,-0.006*'CU50'!M31^2+1.0914*'CU50'!M31-26.156)</f>
        <v>22.41460669305021</v>
      </c>
      <c r="N90" s="2">
        <f>IF(-0.006*'CU50'!N31^2+1.0914*'CU50'!N31-26.156&lt;0,0,-0.006*'CU50'!N31^2+1.0914*'CU50'!N31-26.156)</f>
        <v>21.474675145755505</v>
      </c>
      <c r="O90" s="2">
        <f>IF(-0.006*'CU50'!O31^2+1.0914*'CU50'!O31-26.156&lt;0,0,-0.006*'CU50'!O31^2+1.0914*'CU50'!O31-26.156)</f>
        <v>20.23903290934289</v>
      </c>
      <c r="P90" s="2">
        <f>IF(-0.006*'CU50'!P31^2+1.0914*'CU50'!P31-26.156&lt;0,0,-0.006*'CU50'!P31^2+1.0914*'CU50'!P31-26.156)</f>
        <v>18.707679983812348</v>
      </c>
      <c r="Q90" s="2">
        <f>IF(-0.006*'CU50'!Q31^2+1.0914*'CU50'!Q31-26.156&lt;0,0,-0.006*'CU50'!Q31^2+1.0914*'CU50'!Q31-26.156)</f>
        <v>16.880616369163896</v>
      </c>
      <c r="R90" s="2">
        <f>IF(-0.006*'CU50'!R31^2+1.0914*'CU50'!R31-26.156&lt;0,0,-0.006*'CU50'!R31^2+1.0914*'CU50'!R31-26.156)</f>
        <v>14.757842065397504</v>
      </c>
      <c r="S90" s="2">
        <f>IF(-0.006*'CU50'!S31^2+1.0914*'CU50'!S31-26.156&lt;0,0,-0.006*'CU50'!S31^2+1.0914*'CU50'!S31-26.156)</f>
        <v>12.33935707251323</v>
      </c>
      <c r="T90" s="2">
        <f>IF(-0.006*'CU50'!T31^2+1.0914*'CU50'!T31-26.156&lt;0,0,-0.006*'CU50'!T31^2+1.0914*'CU50'!T31-26.156)</f>
        <v>9.625161390511046</v>
      </c>
      <c r="U90" s="2">
        <f>IF(-0.006*'CU50'!U31^2+1.0914*'CU50'!U31-26.156&lt;0,0,-0.006*'CU50'!U31^2+1.0914*'CU50'!U31-26.156)</f>
        <v>6.615255019390894</v>
      </c>
      <c r="V90" s="2">
        <f>IF(-0.006*'CU50'!V31^2+1.0914*'CU50'!V31-26.156&lt;0,0,-0.006*'CU50'!V31^2+1.0914*'CU50'!V31-26.156)</f>
        <v>3.3096379591529015</v>
      </c>
      <c r="W90" s="2">
        <f>IF(-0.006*'CU50'!W31^2+1.0914*'CU50'!W31-26.156&lt;0,0,-0.006*'CU50'!W31^2+1.0914*'CU50'!W31-26.156)</f>
        <v>0</v>
      </c>
      <c r="X90" s="2">
        <f>IF(-0.006*'CU50'!X31^2+1.0914*'CU50'!X31-26.156&lt;0,0,-0.006*'CU50'!X31^2+1.0914*'CU50'!X31-26.156)</f>
        <v>0</v>
      </c>
    </row>
    <row r="91" spans="2:24" ht="14.25">
      <c r="B91" s="2">
        <f>IF(-0.006*'CU50'!B32^2+1.0914*'CU50'!B32-26.156&lt;0,0,-0.006*'CU50'!B32^2+1.0914*'CU50'!B32-26.156)</f>
        <v>2.3005865455536565</v>
      </c>
      <c r="C91" s="2">
        <f>IF(-0.006*'CU50'!C32^2+1.0914*'CU50'!C32-26.156&lt;0,0,-0.006*'CU50'!C32^2+1.0914*'CU50'!C32-26.156)</f>
        <v>18.81730155347551</v>
      </c>
      <c r="D91" s="2">
        <f>IF(-0.006*'CU50'!D32^2+1.0914*'CU50'!D32-26.156&lt;0,0,-0.006*'CU50'!D32^2+1.0914*'CU50'!D32-26.156)</f>
        <v>22.080823526107324</v>
      </c>
      <c r="E91" s="2">
        <f>IF(-0.006*'CU50'!E32^2+1.0914*'CU50'!E32-26.156&lt;0,0,-0.006*'CU50'!E32^2+1.0914*'CU50'!E32-26.156)</f>
        <v>22.996192220165334</v>
      </c>
      <c r="F91" s="2">
        <f>IF(-0.006*'CU50'!F32^2+1.0914*'CU50'!F32-26.156&lt;0,0,-0.006*'CU50'!F32^2+1.0914*'CU50'!F32-26.156)</f>
        <v>23.433966052718056</v>
      </c>
      <c r="G91" s="2">
        <f>IF(-0.006*'CU50'!G32^2+1.0914*'CU50'!G32-26.156&lt;0,0,-0.006*'CU50'!G32^2+1.0914*'CU50'!G32-26.156)</f>
        <v>23.39414502376551</v>
      </c>
      <c r="H91" s="2">
        <f>IF(-0.006*'CU50'!H32^2+1.0914*'CU50'!H32-26.156&lt;0,0,-0.006*'CU50'!H32^2+1.0914*'CU50'!H32-26.156)</f>
        <v>22.876729133307677</v>
      </c>
      <c r="I91" s="2">
        <f>IF(-0.006*'CU50'!I32^2+1.0914*'CU50'!I32-26.156&lt;0,0,-0.006*'CU50'!I32^2+1.0914*'CU50'!I32-26.156)</f>
        <v>21.88171838134459</v>
      </c>
      <c r="J91" s="2">
        <f>IF(-0.006*'CU50'!J32^2+1.0914*'CU50'!J32-26.156&lt;0,0,-0.006*'CU50'!J32^2+1.0914*'CU50'!J32-26.156)</f>
        <v>20.409112767876202</v>
      </c>
      <c r="K91" s="2">
        <f>IF(-0.006*'CU50'!K32^2+1.0914*'CU50'!K32-26.156&lt;0,0,-0.006*'CU50'!K32^2+1.0914*'CU50'!K32-26.156)</f>
        <v>18.458912292902575</v>
      </c>
      <c r="L91" s="2">
        <f>IF(-0.006*'CU50'!L32^2+1.0914*'CU50'!L32-26.156&lt;0,0,-0.006*'CU50'!L32^2+1.0914*'CU50'!L32-26.156)</f>
        <v>16.031116956423652</v>
      </c>
      <c r="M91" s="2">
        <f>IF(-0.006*'CU50'!M32^2+1.0914*'CU50'!M32-26.156&lt;0,0,-0.006*'CU50'!M32^2+1.0914*'CU50'!M32-26.156)</f>
        <v>13.125726758439448</v>
      </c>
      <c r="N91" s="2">
        <f>IF(-0.006*'CU50'!N32^2+1.0914*'CU50'!N32-26.156&lt;0,0,-0.006*'CU50'!N32^2+1.0914*'CU50'!N32-26.156)</f>
        <v>9.74274169894995</v>
      </c>
      <c r="O91" s="2">
        <f>IF(-0.006*'CU50'!O32^2+1.0914*'CU50'!O32-26.156&lt;0,0,-0.006*'CU50'!O32^2+1.0914*'CU50'!O32-26.156)</f>
        <v>5.8821617779552255</v>
      </c>
      <c r="P91" s="2">
        <f>IF(-0.006*'CU50'!P32^2+1.0914*'CU50'!P32-26.156&lt;0,0,-0.006*'CU50'!P32^2+1.0914*'CU50'!P32-26.156)</f>
        <v>1.5439869954552208</v>
      </c>
      <c r="Q91" s="2">
        <f>IF(-0.006*'CU50'!Q32^2+1.0914*'CU50'!Q32-26.156&lt;0,0,-0.006*'CU50'!Q32^2+1.0914*'CU50'!Q32-26.156)</f>
        <v>0</v>
      </c>
      <c r="R91" s="2">
        <f>IF(-0.006*'CU50'!R32^2+1.0914*'CU50'!R32-26.156&lt;0,0,-0.006*'CU50'!R32^2+1.0914*'CU50'!R32-26.156)</f>
        <v>0</v>
      </c>
      <c r="S91" s="2">
        <f>IF(-0.006*'CU50'!S32^2+1.0914*'CU50'!S32-26.156&lt;0,0,-0.006*'CU50'!S32^2+1.0914*'CU50'!S32-26.156)</f>
        <v>0</v>
      </c>
      <c r="T91" s="2">
        <f>IF(-0.006*'CU50'!T32^2+1.0914*'CU50'!T32-26.156&lt;0,0,-0.006*'CU50'!T32^2+1.0914*'CU50'!T32-26.156)</f>
        <v>0</v>
      </c>
      <c r="U91" s="2">
        <f>IF(-0.006*'CU50'!U32^2+1.0914*'CU50'!U32-26.156&lt;0,0,-0.006*'CU50'!U32^2+1.0914*'CU50'!U32-26.156)</f>
        <v>0</v>
      </c>
      <c r="V91" s="2">
        <f>IF(-0.006*'CU50'!V32^2+1.0914*'CU50'!V32-26.156&lt;0,0,-0.006*'CU50'!V32^2+1.0914*'CU50'!V32-26.156)</f>
        <v>0</v>
      </c>
      <c r="W91" s="2">
        <f>IF(-0.006*'CU50'!W32^2+1.0914*'CU50'!W32-26.156&lt;0,0,-0.006*'CU50'!W32^2+1.0914*'CU50'!W32-26.156)</f>
        <v>0</v>
      </c>
      <c r="X91" s="2">
        <f>IF(-0.006*'CU50'!X32^2+1.0914*'CU50'!X32-26.156&lt;0,0,-0.006*'CU50'!X32^2+1.0914*'CU50'!X32-26.156)</f>
        <v>0</v>
      </c>
    </row>
    <row r="92" spans="2:24" ht="14.25">
      <c r="B92" s="2">
        <f>IF(-0.006*'CU50'!B33^2+1.0914*'CU50'!B33-26.156&lt;0,0,-0.006*'CU50'!B33^2+1.0914*'CU50'!B33-26.156)</f>
        <v>6.821960362609147</v>
      </c>
      <c r="C92" s="2">
        <f>IF(-0.006*'CU50'!C33^2+1.0914*'CU50'!C33-26.156&lt;0,0,-0.006*'CU50'!C33^2+1.0914*'CU50'!C33-26.156)</f>
        <v>22.228234880363487</v>
      </c>
      <c r="D92" s="2">
        <f>IF(-0.006*'CU50'!D33^2+1.0914*'CU50'!D33-26.156&lt;0,0,-0.006*'CU50'!D33^2+1.0914*'CU50'!D33-26.156)</f>
        <v>23.470672650905854</v>
      </c>
      <c r="E92" s="2">
        <f>IF(-0.006*'CU50'!E33^2+1.0914*'CU50'!E33-26.156&lt;0,0,-0.006*'CU50'!E33^2+1.0914*'CU50'!E33-26.156)</f>
        <v>23.037590385485743</v>
      </c>
      <c r="F92" s="2">
        <f>IF(-0.006*'CU50'!F33^2+1.0914*'CU50'!F33-26.156&lt;0,0,-0.006*'CU50'!F33^2+1.0914*'CU50'!F33-26.156)</f>
        <v>21.901640686271442</v>
      </c>
      <c r="G92" s="2">
        <f>IF(-0.006*'CU50'!G33^2+1.0914*'CU50'!G33-26.156&lt;0,0,-0.006*'CU50'!G33^2+1.0914*'CU50'!G33-26.156)</f>
        <v>20.062823553262923</v>
      </c>
      <c r="H92" s="2">
        <f>IF(-0.006*'CU50'!H33^2+1.0914*'CU50'!H33-26.156&lt;0,0,-0.006*'CU50'!H33^2+1.0914*'CU50'!H33-26.156)</f>
        <v>17.521138986460237</v>
      </c>
      <c r="I92" s="2">
        <f>IF(-0.006*'CU50'!I33^2+1.0914*'CU50'!I33-26.156&lt;0,0,-0.006*'CU50'!I33^2+1.0914*'CU50'!I33-26.156)</f>
        <v>14.27658698586334</v>
      </c>
      <c r="J92" s="2">
        <f>IF(-0.006*'CU50'!J33^2+1.0914*'CU50'!J33-26.156&lt;0,0,-0.006*'CU50'!J33^2+1.0914*'CU50'!J33-26.156)</f>
        <v>10.329167551472246</v>
      </c>
      <c r="K92" s="2">
        <f>IF(-0.006*'CU50'!K33^2+1.0914*'CU50'!K33-26.156&lt;0,0,-0.006*'CU50'!K33^2+1.0914*'CU50'!K33-26.156)</f>
        <v>5.67888068328697</v>
      </c>
      <c r="L92" s="2">
        <f>IF(-0.006*'CU50'!L33^2+1.0914*'CU50'!L33-26.156&lt;0,0,-0.006*'CU50'!L33^2+1.0914*'CU50'!L33-26.156)</f>
        <v>0.3257263813074829</v>
      </c>
      <c r="M92" s="2">
        <f>IF(-0.006*'CU50'!M33^2+1.0914*'CU50'!M33-26.156&lt;0,0,-0.006*'CU50'!M33^2+1.0914*'CU50'!M33-26.156)</f>
        <v>0</v>
      </c>
      <c r="N92" s="2">
        <f>IF(-0.006*'CU50'!N33^2+1.0914*'CU50'!N33-26.156&lt;0,0,-0.006*'CU50'!N33^2+1.0914*'CU50'!N33-26.156)</f>
        <v>0</v>
      </c>
      <c r="O92" s="2">
        <f>IF(-0.006*'CU50'!O33^2+1.0914*'CU50'!O33-26.156&lt;0,0,-0.006*'CU50'!O33^2+1.0914*'CU50'!O33-26.156)</f>
        <v>0</v>
      </c>
      <c r="P92" s="2">
        <f>IF(-0.006*'CU50'!P33^2+1.0914*'CU50'!P33-26.156&lt;0,0,-0.006*'CU50'!P33^2+1.0914*'CU50'!P33-26.156)</f>
        <v>0</v>
      </c>
      <c r="Q92" s="2">
        <f>IF(-0.006*'CU50'!Q33^2+1.0914*'CU50'!Q33-26.156&lt;0,0,-0.006*'CU50'!Q33^2+1.0914*'CU50'!Q33-26.156)</f>
        <v>0</v>
      </c>
      <c r="R92" s="2">
        <f>IF(-0.006*'CU50'!R33^2+1.0914*'CU50'!R33-26.156&lt;0,0,-0.006*'CU50'!R33^2+1.0914*'CU50'!R33-26.156)</f>
        <v>0</v>
      </c>
      <c r="S92" s="2">
        <f>IF(-0.006*'CU50'!S33^2+1.0914*'CU50'!S33-26.156&lt;0,0,-0.006*'CU50'!S33^2+1.0914*'CU50'!S33-26.156)</f>
        <v>0</v>
      </c>
      <c r="T92" s="2">
        <f>IF(-0.006*'CU50'!T33^2+1.0914*'CU50'!T33-26.156&lt;0,0,-0.006*'CU50'!T33^2+1.0914*'CU50'!T33-26.156)</f>
        <v>0</v>
      </c>
      <c r="U92" s="2">
        <f>IF(-0.006*'CU50'!U33^2+1.0914*'CU50'!U33-26.156&lt;0,0,-0.006*'CU50'!U33^2+1.0914*'CU50'!U33-26.156)</f>
        <v>0</v>
      </c>
      <c r="V92" s="2">
        <f>IF(-0.006*'CU50'!V33^2+1.0914*'CU50'!V33-26.156&lt;0,0,-0.006*'CU50'!V33^2+1.0914*'CU50'!V33-26.156)</f>
        <v>0</v>
      </c>
      <c r="W92" s="2">
        <f>IF(-0.006*'CU50'!W33^2+1.0914*'CU50'!W33-26.156&lt;0,0,-0.006*'CU50'!W33^2+1.0914*'CU50'!W33-26.156)</f>
        <v>0</v>
      </c>
      <c r="X92" s="2">
        <f>IF(-0.006*'CU50'!X33^2+1.0914*'CU50'!X33-26.156&lt;0,0,-0.006*'CU50'!X33^2+1.0914*'CU50'!X33-26.156)</f>
        <v>0</v>
      </c>
    </row>
    <row r="93" spans="2:24" ht="14.25">
      <c r="B93" s="2">
        <f>IF(-0.006*'CU50'!B34^2+1.0914*'CU50'!B34-26.156&lt;0,0,-0.006*'CU50'!B34^2+1.0914*'CU50'!B34-26.156)</f>
        <v>10.80097918089509</v>
      </c>
      <c r="C93" s="2">
        <f>IF(-0.006*'CU50'!C34^2+1.0914*'CU50'!C34-26.156&lt;0,0,-0.006*'CU50'!C34^2+1.0914*'CU50'!C34-26.156)</f>
        <v>23.46974821217325</v>
      </c>
      <c r="D93" s="2">
        <f>IF(-0.006*'CU50'!D34^2+1.0914*'CU50'!D34-26.156&lt;0,0,-0.006*'CU50'!D34^2+1.0914*'CU50'!D34-26.156)</f>
        <v>21.736556982791747</v>
      </c>
      <c r="E93" s="2">
        <f>IF(-0.006*'CU50'!E34^2+1.0914*'CU50'!E34-26.156&lt;0,0,-0.006*'CU50'!E34^2+1.0914*'CU50'!E34-26.156)</f>
        <v>19.412668759123967</v>
      </c>
      <c r="F93" s="2">
        <f>IF(-0.006*'CU50'!F34^2+1.0914*'CU50'!F34-26.156&lt;0,0,-0.006*'CU50'!F34^2+1.0914*'CU50'!F34-26.156)</f>
        <v>16.117252129471517</v>
      </c>
      <c r="G93" s="2">
        <f>IF(-0.006*'CU50'!G34^2+1.0914*'CU50'!G34-26.156&lt;0,0,-0.006*'CU50'!G34^2+1.0914*'CU50'!G34-26.156)</f>
        <v>11.850307093834381</v>
      </c>
      <c r="H93" s="2">
        <f>IF(-0.006*'CU50'!H34^2+1.0914*'CU50'!H34-26.156&lt;0,0,-0.006*'CU50'!H34^2+1.0914*'CU50'!H34-26.156)</f>
        <v>6.611833652212603</v>
      </c>
      <c r="I93" s="2">
        <f>IF(-0.006*'CU50'!I34^2+1.0914*'CU50'!I34-26.156&lt;0,0,-0.006*'CU50'!I34^2+1.0914*'CU50'!I34-26.156)</f>
        <v>0.4018318046060543</v>
      </c>
      <c r="J93" s="2">
        <f>IF(-0.006*'CU50'!J34^2+1.0914*'CU50'!J34-26.156&lt;0,0,-0.006*'CU50'!J34^2+1.0914*'CU50'!J34-26.156)</f>
        <v>0</v>
      </c>
      <c r="K93" s="2">
        <f>IF(-0.006*'CU50'!K34^2+1.0914*'CU50'!K34-26.156&lt;0,0,-0.006*'CU50'!K34^2+1.0914*'CU50'!K34-26.156)</f>
        <v>0</v>
      </c>
      <c r="L93" s="2">
        <f>IF(-0.006*'CU50'!L34^2+1.0914*'CU50'!L34-26.156&lt;0,0,-0.006*'CU50'!L34^2+1.0914*'CU50'!L34-26.156)</f>
        <v>0</v>
      </c>
      <c r="M93" s="2">
        <f>IF(-0.006*'CU50'!M34^2+1.0914*'CU50'!M34-26.156&lt;0,0,-0.006*'CU50'!M34^2+1.0914*'CU50'!M34-26.156)</f>
        <v>0</v>
      </c>
      <c r="N93" s="2">
        <f>IF(-0.006*'CU50'!N34^2+1.0914*'CU50'!N34-26.156&lt;0,0,-0.006*'CU50'!N34^2+1.0914*'CU50'!N34-26.156)</f>
        <v>0</v>
      </c>
      <c r="O93" s="2">
        <f>IF(-0.006*'CU50'!O34^2+1.0914*'CU50'!O34-26.156&lt;0,0,-0.006*'CU50'!O34^2+1.0914*'CU50'!O34-26.156)</f>
        <v>0</v>
      </c>
      <c r="P93" s="2">
        <f>IF(-0.006*'CU50'!P34^2+1.0914*'CU50'!P34-26.156&lt;0,0,-0.006*'CU50'!P34^2+1.0914*'CU50'!P34-26.156)</f>
        <v>0</v>
      </c>
      <c r="Q93" s="2">
        <f>IF(-0.006*'CU50'!Q34^2+1.0914*'CU50'!Q34-26.156&lt;0,0,-0.006*'CU50'!Q34^2+1.0914*'CU50'!Q34-26.156)</f>
        <v>0</v>
      </c>
      <c r="R93" s="2">
        <f>IF(-0.006*'CU50'!R34^2+1.0914*'CU50'!R34-26.156&lt;0,0,-0.006*'CU50'!R34^2+1.0914*'CU50'!R34-26.156)</f>
        <v>0</v>
      </c>
      <c r="S93" s="2">
        <f>IF(-0.006*'CU50'!S34^2+1.0914*'CU50'!S34-26.156&lt;0,0,-0.006*'CU50'!S34^2+1.0914*'CU50'!S34-26.156)</f>
        <v>0</v>
      </c>
      <c r="T93" s="2">
        <f>IF(-0.006*'CU50'!T34^2+1.0914*'CU50'!T34-26.156&lt;0,0,-0.006*'CU50'!T34^2+1.0914*'CU50'!T34-26.156)</f>
        <v>0</v>
      </c>
      <c r="U93" s="2">
        <f>IF(-0.006*'CU50'!U34^2+1.0914*'CU50'!U34-26.156&lt;0,0,-0.006*'CU50'!U34^2+1.0914*'CU50'!U34-26.156)</f>
        <v>0</v>
      </c>
      <c r="V93" s="2">
        <f>IF(-0.006*'CU50'!V34^2+1.0914*'CU50'!V34-26.156&lt;0,0,-0.006*'CU50'!V34^2+1.0914*'CU50'!V34-26.156)</f>
        <v>0</v>
      </c>
      <c r="W93" s="2">
        <f>IF(-0.006*'CU50'!W34^2+1.0914*'CU50'!W34-26.156&lt;0,0,-0.006*'CU50'!W34^2+1.0914*'CU50'!W34-26.156)</f>
        <v>0</v>
      </c>
      <c r="X93" s="2">
        <f>IF(-0.006*'CU50'!X34^2+1.0914*'CU50'!X34-26.156&lt;0,0,-0.006*'CU50'!X34^2+1.0914*'CU50'!X34-26.156)</f>
        <v>0</v>
      </c>
    </row>
    <row r="94" spans="2:24" ht="14.25">
      <c r="B94" s="2">
        <f>IF(-0.006*'CU50'!B35^2+1.0914*'CU50'!B35-26.156&lt;0,0,-0.006*'CU50'!B35^2+1.0914*'CU50'!B35-26.156)</f>
        <v>14.237643000411488</v>
      </c>
      <c r="C94" s="2">
        <f>IF(-0.006*'CU50'!C35^2+1.0914*'CU50'!C35-26.156&lt;0,0,-0.006*'CU50'!C35^2+1.0914*'CU50'!C35-26.156)</f>
        <v>22.54184154890482</v>
      </c>
      <c r="D94" s="2">
        <f>IF(-0.006*'CU50'!D35^2+1.0914*'CU50'!D35-26.156&lt;0,0,-0.006*'CU50'!D35^2+1.0914*'CU50'!D35-26.156)</f>
        <v>16.878476521765045</v>
      </c>
      <c r="E94" s="2">
        <f>IF(-0.006*'CU50'!E35^2+1.0914*'CU50'!E35-26.156&lt;0,0,-0.006*'CU50'!E35^2+1.0914*'CU50'!E35-26.156)</f>
        <v>12.121427341080057</v>
      </c>
      <c r="F94" s="2">
        <f>IF(-0.006*'CU50'!F35^2+1.0914*'CU50'!F35-26.156&lt;0,0,-0.006*'CU50'!F35^2+1.0914*'CU50'!F35-26.156)</f>
        <v>6.080800382318323</v>
      </c>
      <c r="G94" s="2">
        <f>IF(-0.006*'CU50'!G35^2+1.0914*'CU50'!G35-26.156&lt;0,0,-0.006*'CU50'!G35^2+1.0914*'CU50'!G35-26.156)</f>
        <v>0</v>
      </c>
      <c r="H94" s="2">
        <f>IF(-0.006*'CU50'!H35^2+1.0914*'CU50'!H35-26.156&lt;0,0,-0.006*'CU50'!H35^2+1.0914*'CU50'!H35-26.156)</f>
        <v>0</v>
      </c>
      <c r="I94" s="2">
        <f>IF(-0.006*'CU50'!I35^2+1.0914*'CU50'!I35-26.156&lt;0,0,-0.006*'CU50'!I35^2+1.0914*'CU50'!I35-26.156)</f>
        <v>0</v>
      </c>
      <c r="J94" s="2">
        <f>IF(-0.006*'CU50'!J35^2+1.0914*'CU50'!J35-26.156&lt;0,0,-0.006*'CU50'!J35^2+1.0914*'CU50'!J35-26.156)</f>
        <v>0</v>
      </c>
      <c r="K94" s="2">
        <f>IF(-0.006*'CU50'!K35^2+1.0914*'CU50'!K35-26.156&lt;0,0,-0.006*'CU50'!K35^2+1.0914*'CU50'!K35-26.156)</f>
        <v>0</v>
      </c>
      <c r="L94" s="2">
        <f>IF(-0.006*'CU50'!L35^2+1.0914*'CU50'!L35-26.156&lt;0,0,-0.006*'CU50'!L35^2+1.0914*'CU50'!L35-26.156)</f>
        <v>0</v>
      </c>
      <c r="M94" s="2">
        <f>IF(-0.006*'CU50'!M35^2+1.0914*'CU50'!M35-26.156&lt;0,0,-0.006*'CU50'!M35^2+1.0914*'CU50'!M35-26.156)</f>
        <v>0</v>
      </c>
      <c r="N94" s="2">
        <f>IF(-0.006*'CU50'!N35^2+1.0914*'CU50'!N35-26.156&lt;0,0,-0.006*'CU50'!N35^2+1.0914*'CU50'!N35-26.156)</f>
        <v>0</v>
      </c>
      <c r="O94" s="2">
        <f>IF(-0.006*'CU50'!O35^2+1.0914*'CU50'!O35-26.156&lt;0,0,-0.006*'CU50'!O35^2+1.0914*'CU50'!O35-26.156)</f>
        <v>0</v>
      </c>
      <c r="P94" s="2">
        <f>IF(-0.006*'CU50'!P35^2+1.0914*'CU50'!P35-26.156&lt;0,0,-0.006*'CU50'!P35^2+1.0914*'CU50'!P35-26.156)</f>
        <v>0</v>
      </c>
      <c r="Q94" s="2">
        <f>IF(-0.006*'CU50'!Q35^2+1.0914*'CU50'!Q35-26.156&lt;0,0,-0.006*'CU50'!Q35^2+1.0914*'CU50'!Q35-26.156)</f>
        <v>0</v>
      </c>
      <c r="R94" s="2">
        <f>IF(-0.006*'CU50'!R35^2+1.0914*'CU50'!R35-26.156&lt;0,0,-0.006*'CU50'!R35^2+1.0914*'CU50'!R35-26.156)</f>
        <v>0</v>
      </c>
      <c r="S94" s="2">
        <f>IF(-0.006*'CU50'!S35^2+1.0914*'CU50'!S35-26.156&lt;0,0,-0.006*'CU50'!S35^2+1.0914*'CU50'!S35-26.156)</f>
        <v>0</v>
      </c>
      <c r="T94" s="2">
        <f>IF(-0.006*'CU50'!T35^2+1.0914*'CU50'!T35-26.156&lt;0,0,-0.006*'CU50'!T35^2+1.0914*'CU50'!T35-26.156)</f>
        <v>0</v>
      </c>
      <c r="U94" s="2">
        <f>IF(-0.006*'CU50'!U35^2+1.0914*'CU50'!U35-26.156&lt;0,0,-0.006*'CU50'!U35^2+1.0914*'CU50'!U35-26.156)</f>
        <v>0</v>
      </c>
      <c r="V94" s="2">
        <f>IF(-0.006*'CU50'!V35^2+1.0914*'CU50'!V35-26.156&lt;0,0,-0.006*'CU50'!V35^2+1.0914*'CU50'!V35-26.156)</f>
        <v>0</v>
      </c>
      <c r="W94" s="2">
        <f>IF(-0.006*'CU50'!W35^2+1.0914*'CU50'!W35-26.156&lt;0,0,-0.006*'CU50'!W35^2+1.0914*'CU50'!W35-26.156)</f>
        <v>0</v>
      </c>
      <c r="X94" s="2">
        <f>IF(-0.006*'CU50'!X35^2+1.0914*'CU50'!X35-26.156&lt;0,0,-0.006*'CU50'!X35^2+1.0914*'CU50'!X35-26.156)</f>
        <v>0</v>
      </c>
    </row>
    <row r="95" spans="2:24" ht="14.25">
      <c r="B95" s="2">
        <f>IF(-0.006*'CU50'!B36^2+1.0914*'CU50'!B36-26.156&lt;0,0,-0.006*'CU50'!B36^2+1.0914*'CU50'!B36-26.156)</f>
        <v>17.13195182115833</v>
      </c>
      <c r="C95" s="2">
        <f>IF(-0.006*'CU50'!C36^2+1.0914*'CU50'!C36-26.156&lt;0,0,-0.006*'CU50'!C36^2+1.0914*'CU50'!C36-26.156)</f>
        <v>19.44451489055819</v>
      </c>
      <c r="D95" s="2">
        <f>IF(-0.006*'CU50'!D36^2+1.0914*'CU50'!D36-26.156&lt;0,0,-0.006*'CU50'!D36^2+1.0914*'CU50'!D36-26.156)</f>
        <v>8.896431267825726</v>
      </c>
      <c r="E95" s="2">
        <f>IF(-0.006*'CU50'!E36^2+1.0914*'CU50'!E36-26.156&lt;0,0,-0.006*'CU50'!E36^2+1.0914*'CU50'!E36-26.156)</f>
        <v>1.1638661313539629</v>
      </c>
      <c r="F95" s="2">
        <f>IF(-0.006*'CU50'!F36^2+1.0914*'CU50'!F36-26.156&lt;0,0,-0.006*'CU50'!F36^2+1.0914*'CU50'!F36-26.156)</f>
        <v>0</v>
      </c>
      <c r="G95" s="2">
        <f>IF(-0.006*'CU50'!G36^2+1.0914*'CU50'!G36-26.156&lt;0,0,-0.006*'CU50'!G36^2+1.0914*'CU50'!G36-26.156)</f>
        <v>0</v>
      </c>
      <c r="H95" s="2">
        <f>IF(-0.006*'CU50'!H36^2+1.0914*'CU50'!H36-26.156&lt;0,0,-0.006*'CU50'!H36^2+1.0914*'CU50'!H36-26.156)</f>
        <v>0</v>
      </c>
      <c r="I95" s="2">
        <f>IF(-0.006*'CU50'!I36^2+1.0914*'CU50'!I36-26.156&lt;0,0,-0.006*'CU50'!I36^2+1.0914*'CU50'!I36-26.156)</f>
        <v>0</v>
      </c>
      <c r="J95" s="2">
        <f>IF(-0.006*'CU50'!J36^2+1.0914*'CU50'!J36-26.156&lt;0,0,-0.006*'CU50'!J36^2+1.0914*'CU50'!J36-26.156)</f>
        <v>0</v>
      </c>
      <c r="K95" s="2">
        <f>IF(-0.006*'CU50'!K36^2+1.0914*'CU50'!K36-26.156&lt;0,0,-0.006*'CU50'!K36^2+1.0914*'CU50'!K36-26.156)</f>
        <v>0</v>
      </c>
      <c r="L95" s="2">
        <f>IF(-0.006*'CU50'!L36^2+1.0914*'CU50'!L36-26.156&lt;0,0,-0.006*'CU50'!L36^2+1.0914*'CU50'!L36-26.156)</f>
        <v>0</v>
      </c>
      <c r="M95" s="2">
        <f>IF(-0.006*'CU50'!M36^2+1.0914*'CU50'!M36-26.156&lt;0,0,-0.006*'CU50'!M36^2+1.0914*'CU50'!M36-26.156)</f>
        <v>0</v>
      </c>
      <c r="N95" s="2">
        <f>IF(-0.006*'CU50'!N36^2+1.0914*'CU50'!N36-26.156&lt;0,0,-0.006*'CU50'!N36^2+1.0914*'CU50'!N36-26.156)</f>
        <v>0</v>
      </c>
      <c r="O95" s="2">
        <f>IF(-0.006*'CU50'!O36^2+1.0914*'CU50'!O36-26.156&lt;0,0,-0.006*'CU50'!O36^2+1.0914*'CU50'!O36-26.156)</f>
        <v>0</v>
      </c>
      <c r="P95" s="2">
        <f>IF(-0.006*'CU50'!P36^2+1.0914*'CU50'!P36-26.156&lt;0,0,-0.006*'CU50'!P36^2+1.0914*'CU50'!P36-26.156)</f>
        <v>0</v>
      </c>
      <c r="Q95" s="2">
        <f>IF(-0.006*'CU50'!Q36^2+1.0914*'CU50'!Q36-26.156&lt;0,0,-0.006*'CU50'!Q36^2+1.0914*'CU50'!Q36-26.156)</f>
        <v>0</v>
      </c>
      <c r="R95" s="2">
        <f>IF(-0.006*'CU50'!R36^2+1.0914*'CU50'!R36-26.156&lt;0,0,-0.006*'CU50'!R36^2+1.0914*'CU50'!R36-26.156)</f>
        <v>0</v>
      </c>
      <c r="S95" s="2">
        <f>IF(-0.006*'CU50'!S36^2+1.0914*'CU50'!S36-26.156&lt;0,0,-0.006*'CU50'!S36^2+1.0914*'CU50'!S36-26.156)</f>
        <v>0</v>
      </c>
      <c r="T95" s="2">
        <f>IF(-0.006*'CU50'!T36^2+1.0914*'CU50'!T36-26.156&lt;0,0,-0.006*'CU50'!T36^2+1.0914*'CU50'!T36-26.156)</f>
        <v>0</v>
      </c>
      <c r="U95" s="2">
        <f>IF(-0.006*'CU50'!U36^2+1.0914*'CU50'!U36-26.156&lt;0,0,-0.006*'CU50'!U36^2+1.0914*'CU50'!U36-26.156)</f>
        <v>0</v>
      </c>
      <c r="V95" s="2">
        <f>IF(-0.006*'CU50'!V36^2+1.0914*'CU50'!V36-26.156&lt;0,0,-0.006*'CU50'!V36^2+1.0914*'CU50'!V36-26.156)</f>
        <v>0</v>
      </c>
      <c r="W95" s="2">
        <f>IF(-0.006*'CU50'!W36^2+1.0914*'CU50'!W36-26.156&lt;0,0,-0.006*'CU50'!W36^2+1.0914*'CU50'!W36-26.156)</f>
        <v>0</v>
      </c>
      <c r="X95" s="2">
        <f>IF(-0.006*'CU50'!X36^2+1.0914*'CU50'!X36-26.156&lt;0,0,-0.006*'CU50'!X36^2+1.0914*'CU50'!X36-26.156)</f>
        <v>0</v>
      </c>
    </row>
    <row r="96" spans="2:24" ht="14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 ht="14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2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" t="s">
        <v>16</v>
      </c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4" ht="15.75" thickBot="1">
      <c r="A99" s="31"/>
      <c r="B99" s="32" t="str">
        <f>"-1.5 ML/ha"</f>
        <v>-1.5 ML/ha</v>
      </c>
      <c r="C99" s="32" t="str">
        <f>"-1.0 ML/ha"</f>
        <v>-1.0 ML/ha</v>
      </c>
      <c r="D99" s="32" t="str">
        <f>"-0.8 ML/ha"</f>
        <v>-0.8 ML/ha</v>
      </c>
      <c r="E99" s="32" t="str">
        <f>"-0.7 ML/ha"</f>
        <v>-0.7 ML/ha</v>
      </c>
      <c r="F99" s="32" t="str">
        <f>"-0.6 ML/ha"</f>
        <v>-0.6 ML/ha</v>
      </c>
      <c r="G99" s="32" t="str">
        <f>"-0.5 ML/ha"</f>
        <v>-0.5 ML/ha</v>
      </c>
      <c r="H99" s="32" t="str">
        <f>"-0.4 ML/ha"</f>
        <v>-0.4 ML/ha</v>
      </c>
      <c r="I99" s="32" t="str">
        <f>"-0.3 ML/ha"</f>
        <v>-0.3 ML/ha</v>
      </c>
      <c r="J99" s="32" t="str">
        <f>"-0.2 ML/ha"</f>
        <v>-0.2 ML/ha</v>
      </c>
      <c r="K99" s="32" t="str">
        <f>"-0.1 ML/ha"</f>
        <v>-0.1 ML/ha</v>
      </c>
      <c r="L99" s="32" t="s">
        <v>0</v>
      </c>
      <c r="M99" s="32" t="str">
        <f>"+0.1 ML/ha"</f>
        <v>+0.1 ML/ha</v>
      </c>
      <c r="N99" s="32" t="str">
        <f>"+0.2 ML/ha"</f>
        <v>+0.2 ML/ha</v>
      </c>
      <c r="O99" s="32" t="str">
        <f>"+0.3 ML/ha"</f>
        <v>+0.3 ML/ha</v>
      </c>
      <c r="P99" s="32" t="str">
        <f>"+0.4 ML/ha"</f>
        <v>+0.4 ML/ha</v>
      </c>
      <c r="Q99" s="32" t="str">
        <f>"+0.5 ML/ha"</f>
        <v>+0.5 ML/ha</v>
      </c>
      <c r="R99" s="32" t="str">
        <f>"+0.6 ML/ha"</f>
        <v>+0.6 ML/ha</v>
      </c>
      <c r="S99" s="32" t="str">
        <f>"+0.7 ML/ha"</f>
        <v>+0.7 ML/ha</v>
      </c>
      <c r="T99" s="32" t="str">
        <f>"+0.8 ML/ha"</f>
        <v>+0.8 ML/ha</v>
      </c>
      <c r="U99" s="32" t="str">
        <f>"+0.9 ML/ha"</f>
        <v>+0.9 ML/ha</v>
      </c>
      <c r="V99" s="33" t="str">
        <f>"+1.0 ML/ha"</f>
        <v>+1.0 ML/ha</v>
      </c>
      <c r="W99" s="33" t="str">
        <f>"+1.2 ML/ha"</f>
        <v>+1.2 ML/ha</v>
      </c>
      <c r="X99" s="33" t="str">
        <f>"+1.5 ML/ha"</f>
        <v>+1.5 ML/ha</v>
      </c>
    </row>
    <row r="100" spans="1:24" ht="14.25">
      <c r="A100" s="16"/>
      <c r="B100" s="35">
        <f>IF(B84&lt;0,0,B84*AreaUnderNormalCurve!$C4)</f>
        <v>0</v>
      </c>
      <c r="C100" s="35">
        <f>IF(C84&lt;0,0,C84*AreaUnderNormalCurve!$C4)</f>
        <v>0</v>
      </c>
      <c r="D100" s="35">
        <f>IF(D84&lt;0,0,D84*AreaUnderNormalCurve!$C4)</f>
        <v>0</v>
      </c>
      <c r="E100" s="35">
        <f>IF(E84&lt;0,0,E84*AreaUnderNormalCurve!$C4)</f>
        <v>0</v>
      </c>
      <c r="F100" s="35">
        <f>IF(F84&lt;0,0,F84*AreaUnderNormalCurve!$C4)</f>
        <v>0</v>
      </c>
      <c r="G100" s="35">
        <f>IF(G84&lt;0,0,G84*AreaUnderNormalCurve!$C4)</f>
        <v>0</v>
      </c>
      <c r="H100" s="35">
        <f>IF(H84&lt;0,0,H84*AreaUnderNormalCurve!$C4)</f>
        <v>0</v>
      </c>
      <c r="I100" s="35">
        <f>IF(I84&lt;0,0,I84*AreaUnderNormalCurve!$C4)</f>
        <v>0</v>
      </c>
      <c r="J100" s="35">
        <f>IF(J84&lt;0,0,J84*AreaUnderNormalCurve!$C4)</f>
        <v>0</v>
      </c>
      <c r="K100" s="35">
        <f>IF(K84&lt;0,0,K84*AreaUnderNormalCurve!$C4)</f>
        <v>0</v>
      </c>
      <c r="L100" s="35">
        <f>IF(L84&lt;0,0,L84*AreaUnderNormalCurve!$C4)</f>
        <v>0</v>
      </c>
      <c r="M100" s="35">
        <f>IF(M84&lt;0,0,M84*AreaUnderNormalCurve!$C4)</f>
        <v>0</v>
      </c>
      <c r="N100" s="35">
        <f>IF(N84&lt;0,0,N84*AreaUnderNormalCurve!$C4)</f>
        <v>0</v>
      </c>
      <c r="O100" s="35">
        <f>IF(O84&lt;0,0,O84*AreaUnderNormalCurve!$C4)</f>
        <v>0</v>
      </c>
      <c r="P100" s="35">
        <f>IF(P84&lt;0,0,P84*AreaUnderNormalCurve!$C4)</f>
        <v>0</v>
      </c>
      <c r="Q100" s="35">
        <f>IF(Q84&lt;0,0,Q84*AreaUnderNormalCurve!$C4)</f>
        <v>0</v>
      </c>
      <c r="R100" s="35">
        <f>IF(R84&lt;0,0,R84*AreaUnderNormalCurve!$C4)</f>
        <v>0</v>
      </c>
      <c r="S100" s="35">
        <f>IF(S84&lt;0,0,S84*AreaUnderNormalCurve!$C4)</f>
        <v>0</v>
      </c>
      <c r="T100" s="35">
        <f>IF(T84&lt;0,0,T84*AreaUnderNormalCurve!$C4)</f>
        <v>0</v>
      </c>
      <c r="U100" s="35">
        <f>IF(U84&lt;0,0,U84*AreaUnderNormalCurve!$C4)</f>
        <v>0</v>
      </c>
      <c r="V100" s="35">
        <f>IF(V84&lt;0,0,V84*AreaUnderNormalCurve!$C4)</f>
        <v>0</v>
      </c>
      <c r="W100" s="35">
        <f>IF(W84&lt;0,0,W84*AreaUnderNormalCurve!$C4)</f>
        <v>0</v>
      </c>
      <c r="X100" s="35">
        <f>IF(X84&lt;0,0,X84*AreaUnderNormalCurve!$C4)</f>
        <v>0</v>
      </c>
    </row>
    <row r="101" spans="1:24" ht="14.25">
      <c r="A101" s="16"/>
      <c r="B101" s="35">
        <f>IF(B85&lt;0,0,B85*AreaUnderNormalCurve!$C5)</f>
        <v>0</v>
      </c>
      <c r="C101" s="35">
        <f>IF(C85&lt;0,0,C85*AreaUnderNormalCurve!$C5)</f>
        <v>0</v>
      </c>
      <c r="D101" s="35">
        <f>IF(D85&lt;0,0,D85*AreaUnderNormalCurve!$C5)</f>
        <v>0</v>
      </c>
      <c r="E101" s="35">
        <f>IF(E85&lt;0,0,E85*AreaUnderNormalCurve!$C5)</f>
        <v>0</v>
      </c>
      <c r="F101" s="35">
        <f>IF(F85&lt;0,0,F85*AreaUnderNormalCurve!$C5)</f>
        <v>0</v>
      </c>
      <c r="G101" s="35">
        <f>IF(G85&lt;0,0,G85*AreaUnderNormalCurve!$C5)</f>
        <v>0</v>
      </c>
      <c r="H101" s="35">
        <f>IF(H85&lt;0,0,H85*AreaUnderNormalCurve!$C5)</f>
        <v>0</v>
      </c>
      <c r="I101" s="35">
        <f>IF(I85&lt;0,0,I85*AreaUnderNormalCurve!$C5)</f>
        <v>0</v>
      </c>
      <c r="J101" s="35">
        <f>IF(J85&lt;0,0,J85*AreaUnderNormalCurve!$C5)</f>
        <v>0</v>
      </c>
      <c r="K101" s="35">
        <f>IF(K85&lt;0,0,K85*AreaUnderNormalCurve!$C5)</f>
        <v>0</v>
      </c>
      <c r="L101" s="35">
        <f>IF(L85&lt;0,0,L85*AreaUnderNormalCurve!$C5)</f>
        <v>0</v>
      </c>
      <c r="M101" s="35">
        <f>IF(M85&lt;0,0,M85*AreaUnderNormalCurve!$C5)</f>
        <v>0</v>
      </c>
      <c r="N101" s="35">
        <f>IF(N85&lt;0,0,N85*AreaUnderNormalCurve!$C5)</f>
        <v>0</v>
      </c>
      <c r="O101" s="35">
        <f>IF(O85&lt;0,0,O85*AreaUnderNormalCurve!$C5)</f>
        <v>0</v>
      </c>
      <c r="P101" s="35">
        <f>IF(P85&lt;0,0,P85*AreaUnderNormalCurve!$C5)</f>
        <v>0</v>
      </c>
      <c r="Q101" s="35">
        <f>IF(Q85&lt;0,0,Q85*AreaUnderNormalCurve!$C5)</f>
        <v>0</v>
      </c>
      <c r="R101" s="35">
        <f>IF(R85&lt;0,0,R85*AreaUnderNormalCurve!$C5)</f>
        <v>0</v>
      </c>
      <c r="S101" s="35">
        <f>IF(S85&lt;0,0,S85*AreaUnderNormalCurve!$C5)</f>
        <v>0</v>
      </c>
      <c r="T101" s="35">
        <f>IF(T85&lt;0,0,T85*AreaUnderNormalCurve!$C5)</f>
        <v>0</v>
      </c>
      <c r="U101" s="35">
        <f>IF(U85&lt;0,0,U85*AreaUnderNormalCurve!$C5)</f>
        <v>0</v>
      </c>
      <c r="V101" s="35">
        <f>IF(V85&lt;0,0,V85*AreaUnderNormalCurve!$C5)</f>
        <v>0</v>
      </c>
      <c r="W101" s="35">
        <f>IF(W85&lt;0,0,W85*AreaUnderNormalCurve!$C5)</f>
        <v>0</v>
      </c>
      <c r="X101" s="35">
        <f>IF(X85&lt;0,0,X85*AreaUnderNormalCurve!$C5)</f>
        <v>0</v>
      </c>
    </row>
    <row r="102" spans="1:24" ht="14.25">
      <c r="A102" s="16"/>
      <c r="B102" s="35">
        <f>IF(B86&lt;0,0,B86*AreaUnderNormalCurve!$C6)</f>
        <v>0</v>
      </c>
      <c r="C102" s="35">
        <f>IF(C86&lt;0,0,C86*AreaUnderNormalCurve!$C6)</f>
        <v>0</v>
      </c>
      <c r="D102" s="35">
        <f>IF(D86&lt;0,0,D86*AreaUnderNormalCurve!$C6)</f>
        <v>0</v>
      </c>
      <c r="E102" s="35">
        <f>IF(E86&lt;0,0,E86*AreaUnderNormalCurve!$C6)</f>
        <v>0</v>
      </c>
      <c r="F102" s="35">
        <f>IF(F86&lt;0,0,F86*AreaUnderNormalCurve!$C6)</f>
        <v>0</v>
      </c>
      <c r="G102" s="35">
        <f>IF(G86&lt;0,0,G86*AreaUnderNormalCurve!$C6)</f>
        <v>0</v>
      </c>
      <c r="H102" s="35">
        <f>IF(H86&lt;0,0,H86*AreaUnderNormalCurve!$C6)</f>
        <v>0</v>
      </c>
      <c r="I102" s="35">
        <f>IF(I86&lt;0,0,I86*AreaUnderNormalCurve!$C6)</f>
        <v>0</v>
      </c>
      <c r="J102" s="35">
        <f>IF(J86&lt;0,0,J86*AreaUnderNormalCurve!$C6)</f>
        <v>0</v>
      </c>
      <c r="K102" s="35">
        <f>IF(K86&lt;0,0,K86*AreaUnderNormalCurve!$C6)</f>
        <v>0</v>
      </c>
      <c r="L102" s="35">
        <f>IF(L86&lt;0,0,L86*AreaUnderNormalCurve!$C6)</f>
        <v>0</v>
      </c>
      <c r="M102" s="35">
        <f>IF(M86&lt;0,0,M86*AreaUnderNormalCurve!$C6)</f>
        <v>0</v>
      </c>
      <c r="N102" s="35">
        <f>IF(N86&lt;0,0,N86*AreaUnderNormalCurve!$C6)</f>
        <v>0</v>
      </c>
      <c r="O102" s="35">
        <f>IF(O86&lt;0,0,O86*AreaUnderNormalCurve!$C6)</f>
        <v>0</v>
      </c>
      <c r="P102" s="35">
        <f>IF(P86&lt;0,0,P86*AreaUnderNormalCurve!$C6)</f>
        <v>0</v>
      </c>
      <c r="Q102" s="35">
        <f>IF(Q86&lt;0,0,Q86*AreaUnderNormalCurve!$C6)</f>
        <v>0</v>
      </c>
      <c r="R102" s="35">
        <f>IF(R86&lt;0,0,R86*AreaUnderNormalCurve!$C6)</f>
        <v>0</v>
      </c>
      <c r="S102" s="35">
        <f>IF(S86&lt;0,0,S86*AreaUnderNormalCurve!$C6)</f>
        <v>0</v>
      </c>
      <c r="T102" s="35">
        <f>IF(T86&lt;0,0,T86*AreaUnderNormalCurve!$C6)</f>
        <v>0</v>
      </c>
      <c r="U102" s="35">
        <f>IF(U86&lt;0,0,U86*AreaUnderNormalCurve!$C6)</f>
        <v>0</v>
      </c>
      <c r="V102" s="35">
        <f>IF(V86&lt;0,0,V86*AreaUnderNormalCurve!$C6)</f>
        <v>0</v>
      </c>
      <c r="W102" s="35">
        <f>IF(W86&lt;0,0,W86*AreaUnderNormalCurve!$C6)</f>
        <v>0</v>
      </c>
      <c r="X102" s="35">
        <f>IF(X86&lt;0,0,X86*AreaUnderNormalCurve!$C6)</f>
        <v>0</v>
      </c>
    </row>
    <row r="103" spans="1:24" ht="14.25">
      <c r="A103" s="16"/>
      <c r="B103" s="35">
        <f>IF(B87&lt;0,0,B87*AreaUnderNormalCurve!$C7)</f>
        <v>0</v>
      </c>
      <c r="C103" s="35">
        <f>IF(C87&lt;0,0,C87*AreaUnderNormalCurve!$C7)</f>
        <v>0</v>
      </c>
      <c r="D103" s="35">
        <f>IF(D87&lt;0,0,D87*AreaUnderNormalCurve!$C7)</f>
        <v>0</v>
      </c>
      <c r="E103" s="35">
        <f>IF(E87&lt;0,0,E87*AreaUnderNormalCurve!$C7)</f>
        <v>0</v>
      </c>
      <c r="F103" s="35">
        <f>IF(F87&lt;0,0,F87*AreaUnderNormalCurve!$C7)</f>
        <v>0</v>
      </c>
      <c r="G103" s="35">
        <f>IF(G87&lt;0,0,G87*AreaUnderNormalCurve!$C7)</f>
        <v>0</v>
      </c>
      <c r="H103" s="35">
        <f>IF(H87&lt;0,0,H87*AreaUnderNormalCurve!$C7)</f>
        <v>0</v>
      </c>
      <c r="I103" s="35">
        <f>IF(I87&lt;0,0,I87*AreaUnderNormalCurve!$C7)</f>
        <v>0</v>
      </c>
      <c r="J103" s="35">
        <f>IF(J87&lt;0,0,J87*AreaUnderNormalCurve!$C7)</f>
        <v>0</v>
      </c>
      <c r="K103" s="35">
        <f>IF(K87&lt;0,0,K87*AreaUnderNormalCurve!$C7)</f>
        <v>0</v>
      </c>
      <c r="L103" s="35">
        <f>IF(L87&lt;0,0,L87*AreaUnderNormalCurve!$C7)</f>
        <v>0</v>
      </c>
      <c r="M103" s="35">
        <f>IF(M87&lt;0,0,M87*AreaUnderNormalCurve!$C7)</f>
        <v>0</v>
      </c>
      <c r="N103" s="35">
        <f>IF(N87&lt;0,0,N87*AreaUnderNormalCurve!$C7)</f>
        <v>0</v>
      </c>
      <c r="O103" s="35">
        <f>IF(O87&lt;0,0,O87*AreaUnderNormalCurve!$C7)</f>
        <v>0</v>
      </c>
      <c r="P103" s="35">
        <f>IF(P87&lt;0,0,P87*AreaUnderNormalCurve!$C7)</f>
        <v>0</v>
      </c>
      <c r="Q103" s="35">
        <f>IF(Q87&lt;0,0,Q87*AreaUnderNormalCurve!$C7)</f>
        <v>0</v>
      </c>
      <c r="R103" s="35">
        <f>IF(R87&lt;0,0,R87*AreaUnderNormalCurve!$C7)</f>
        <v>0</v>
      </c>
      <c r="S103" s="35">
        <f>IF(S87&lt;0,0,S87*AreaUnderNormalCurve!$C7)</f>
        <v>0</v>
      </c>
      <c r="T103" s="35">
        <f>IF(T87&lt;0,0,T87*AreaUnderNormalCurve!$C7)</f>
        <v>0</v>
      </c>
      <c r="U103" s="35">
        <f>IF(U87&lt;0,0,U87*AreaUnderNormalCurve!$C7)</f>
        <v>0</v>
      </c>
      <c r="V103" s="35">
        <f>IF(V87&lt;0,0,V87*AreaUnderNormalCurve!$C7)</f>
        <v>0</v>
      </c>
      <c r="W103" s="35">
        <f>IF(W87&lt;0,0,W87*AreaUnderNormalCurve!$C7)</f>
        <v>0.09367285071325139</v>
      </c>
      <c r="X103" s="35">
        <f>IF(X87&lt;0,0,X87*AreaUnderNormalCurve!$C7)</f>
        <v>0.27749203577288745</v>
      </c>
    </row>
    <row r="104" spans="1:24" ht="14.25">
      <c r="A104" s="16"/>
      <c r="B104" s="35">
        <f>IF(B88&lt;0,0,B88*AreaUnderNormalCurve!$C8)</f>
        <v>0</v>
      </c>
      <c r="C104" s="35">
        <f>IF(C88&lt;0,0,C88*AreaUnderNormalCurve!$C8)</f>
        <v>0</v>
      </c>
      <c r="D104" s="35">
        <f>IF(D88&lt;0,0,D88*AreaUnderNormalCurve!$C8)</f>
        <v>0</v>
      </c>
      <c r="E104" s="35">
        <f>IF(E88&lt;0,0,E88*AreaUnderNormalCurve!$C8)</f>
        <v>0.13102443821925605</v>
      </c>
      <c r="F104" s="35">
        <f>IF(F88&lt;0,0,F88*AreaUnderNormalCurve!$C8)</f>
        <v>0.3775325951897423</v>
      </c>
      <c r="G104" s="35">
        <f>IF(G88&lt;0,0,G88*AreaUnderNormalCurve!$C8)</f>
        <v>0.6147308313074477</v>
      </c>
      <c r="H104" s="35">
        <f>IF(H88&lt;0,0,H88*AreaUnderNormalCurve!$C8)</f>
        <v>0.8426191465723754</v>
      </c>
      <c r="I104" s="35">
        <f>IF(I88&lt;0,0,I88*AreaUnderNormalCurve!$C8)</f>
        <v>1.061197540984521</v>
      </c>
      <c r="J104" s="35">
        <f>IF(J88&lt;0,0,J88*AreaUnderNormalCurve!$C8)</f>
        <v>1.27046601454389</v>
      </c>
      <c r="K104" s="35">
        <f>IF(K88&lt;0,0,K88*AreaUnderNormalCurve!$C8)</f>
        <v>1.470424567250478</v>
      </c>
      <c r="L104" s="35">
        <f>IF(L88&lt;0,0,L88*AreaUnderNormalCurve!$C8)</f>
        <v>1.6610731991042853</v>
      </c>
      <c r="M104" s="35">
        <f>IF(M88&lt;0,0,M88*AreaUnderNormalCurve!$C8)</f>
        <v>1.842411910105316</v>
      </c>
      <c r="N104" s="35">
        <f>IF(N88&lt;0,0,N88*AreaUnderNormalCurve!$C8)</f>
        <v>2.0144407002535645</v>
      </c>
      <c r="O104" s="35">
        <f>IF(O88&lt;0,0,O88*AreaUnderNormalCurve!$C8)</f>
        <v>2.1771595695490342</v>
      </c>
      <c r="P104" s="35">
        <f>IF(P88&lt;0,0,P88*AreaUnderNormalCurve!$C8)</f>
        <v>2.3305685179917255</v>
      </c>
      <c r="Q104" s="35">
        <f>IF(Q88&lt;0,0,Q88*AreaUnderNormalCurve!$C8)</f>
        <v>2.4746675455816356</v>
      </c>
      <c r="R104" s="35">
        <f>IF(R88&lt;0,0,R88*AreaUnderNormalCurve!$C8)</f>
        <v>2.609456652318767</v>
      </c>
      <c r="S104" s="35">
        <f>IF(S88&lt;0,0,S88*AreaUnderNormalCurve!$C8)</f>
        <v>2.7349358382031173</v>
      </c>
      <c r="T104" s="35">
        <f>IF(T88&lt;0,0,T88*AreaUnderNormalCurve!$C8)</f>
        <v>2.8511051032346892</v>
      </c>
      <c r="U104" s="35">
        <f>IF(U88&lt;0,0,U88*AreaUnderNormalCurve!$C8)</f>
        <v>2.957964447413482</v>
      </c>
      <c r="V104" s="35">
        <f>IF(V88&lt;0,0,V88*AreaUnderNormalCurve!$C8)</f>
        <v>3.0555138707394938</v>
      </c>
      <c r="W104" s="35">
        <f>IF(W88&lt;0,0,W88*AreaUnderNormalCurve!$C8)</f>
        <v>3.2226829548331795</v>
      </c>
      <c r="X104" s="35">
        <f>IF(X88&lt;0,0,X88*AreaUnderNormalCurve!$C8)</f>
        <v>3.4036121745778627</v>
      </c>
    </row>
    <row r="105" spans="1:24" ht="14.25">
      <c r="A105" s="16"/>
      <c r="B105" s="35">
        <f>IF(B89&lt;0,0,B89*AreaUnderNormalCurve!$C9)</f>
        <v>0</v>
      </c>
      <c r="C105" s="35">
        <f>IF(C89&lt;0,0,C89*AreaUnderNormalCurve!$C9)</f>
        <v>1.0507939961200368</v>
      </c>
      <c r="D105" s="35">
        <f>IF(D89&lt;0,0,D89*AreaUnderNormalCurve!$C9)</f>
        <v>1.9014477169234254</v>
      </c>
      <c r="E105" s="35">
        <f>IF(E89&lt;0,0,E89*AreaUnderNormalCurve!$C9)</f>
        <v>2.2816145925225406</v>
      </c>
      <c r="F105" s="35">
        <f>IF(F89&lt;0,0,F89*AreaUnderNormalCurve!$C9)</f>
        <v>2.6316748115866035</v>
      </c>
      <c r="G105" s="35">
        <f>IF(G89&lt;0,0,G89*AreaUnderNormalCurve!$C9)</f>
        <v>2.9516283741156166</v>
      </c>
      <c r="H105" s="35">
        <f>IF(H89&lt;0,0,H89*AreaUnderNormalCurve!$C9)</f>
        <v>3.241475280109576</v>
      </c>
      <c r="I105" s="35">
        <f>IF(I89&lt;0,0,I89*AreaUnderNormalCurve!$C9)</f>
        <v>3.5012155295684853</v>
      </c>
      <c r="J105" s="35">
        <f>IF(J89&lt;0,0,J89*AreaUnderNormalCurve!$C9)</f>
        <v>3.730849122492342</v>
      </c>
      <c r="K105" s="35">
        <f>IF(K89&lt;0,0,K89*AreaUnderNormalCurve!$C9)</f>
        <v>3.9303760588811465</v>
      </c>
      <c r="L105" s="35">
        <f>IF(L89&lt;0,0,L89*AreaUnderNormalCurve!$C9)</f>
        <v>4.099796338734901</v>
      </c>
      <c r="M105" s="35">
        <f>IF(M89&lt;0,0,M89*AreaUnderNormalCurve!$C9)</f>
        <v>4.2391099620536</v>
      </c>
      <c r="N105" s="35">
        <f>IF(N89&lt;0,0,N89*AreaUnderNormalCurve!$C9)</f>
        <v>4.34831692883725</v>
      </c>
      <c r="O105" s="35">
        <f>IF(O89&lt;0,0,O89*AreaUnderNormalCurve!$C9)</f>
        <v>4.427417239085846</v>
      </c>
      <c r="P105" s="35">
        <f>IF(P89&lt;0,0,P89*AreaUnderNormalCurve!$C9)</f>
        <v>4.476410892799391</v>
      </c>
      <c r="Q105" s="35">
        <f>IF(Q89&lt;0,0,Q89*AreaUnderNormalCurve!$C9)</f>
        <v>4.495297889977888</v>
      </c>
      <c r="R105" s="35">
        <f>IF(R89&lt;0,0,R89*AreaUnderNormalCurve!$C9)</f>
        <v>4.484078230621327</v>
      </c>
      <c r="S105" s="35">
        <f>IF(S89&lt;0,0,S89*AreaUnderNormalCurve!$C9)</f>
        <v>4.442751914729719</v>
      </c>
      <c r="T105" s="35">
        <f>IF(T89&lt;0,0,T89*AreaUnderNormalCurve!$C9)</f>
        <v>4.371318942303053</v>
      </c>
      <c r="U105" s="35">
        <f>IF(U89&lt;0,0,U89*AreaUnderNormalCurve!$C9)</f>
        <v>4.269779313341343</v>
      </c>
      <c r="V105" s="35">
        <f>IF(V89&lt;0,0,V89*AreaUnderNormalCurve!$C9)</f>
        <v>4.138133027844577</v>
      </c>
      <c r="W105" s="35">
        <f>IF(W89&lt;0,0,W89*AreaUnderNormalCurve!$C9)</f>
        <v>3.784520487245891</v>
      </c>
      <c r="X105" s="35">
        <f>IF(X89&lt;0,0,X89*AreaUnderNormalCurve!$C9)</f>
        <v>3.0283017523349662</v>
      </c>
    </row>
    <row r="106" spans="1:24" ht="14.25">
      <c r="A106" s="16"/>
      <c r="B106" s="35">
        <f>IF(B90&lt;0,0,B90*AreaUnderNormalCurve!$C10)</f>
        <v>0</v>
      </c>
      <c r="C106" s="35">
        <f>IF(C90&lt;0,0,C90*AreaUnderNormalCurve!$C10)</f>
        <v>2.534875586334037</v>
      </c>
      <c r="D106" s="35">
        <f>IF(D90&lt;0,0,D90*AreaUnderNormalCurve!$C10)</f>
        <v>3.364082340007873</v>
      </c>
      <c r="E106" s="35">
        <f>IF(E90&lt;0,0,E90*AreaUnderNormalCurve!$C10)</f>
        <v>3.693742821395668</v>
      </c>
      <c r="F106" s="35">
        <f>IF(F90&lt;0,0,F90*AreaUnderNormalCurve!$C10)</f>
        <v>3.9667747058173832</v>
      </c>
      <c r="G106" s="35">
        <f>IF(G90&lt;0,0,G90*AreaUnderNormalCurve!$C10)</f>
        <v>4.183177993273016</v>
      </c>
      <c r="H106" s="35">
        <f>IF(H90&lt;0,0,H90*AreaUnderNormalCurve!$C10)</f>
        <v>4.342952683762568</v>
      </c>
      <c r="I106" s="35">
        <f>IF(I90&lt;0,0,I90*AreaUnderNormalCurve!$C10)</f>
        <v>4.44609877728604</v>
      </c>
      <c r="J106" s="35">
        <f>IF(J90&lt;0,0,J90*AreaUnderNormalCurve!$C10)</f>
        <v>4.4926162738434305</v>
      </c>
      <c r="K106" s="35">
        <f>IF(K90&lt;0,0,K90*AreaUnderNormalCurve!$C10)</f>
        <v>4.482505173434738</v>
      </c>
      <c r="L106" s="35">
        <f>IF(L90&lt;0,0,L90*AreaUnderNormalCurve!$C10)</f>
        <v>4.415765476059969</v>
      </c>
      <c r="M106" s="35">
        <f>IF(M90&lt;0,0,M90*AreaUnderNormalCurve!$C10)</f>
        <v>4.2923971817191156</v>
      </c>
      <c r="N106" s="35">
        <f>IF(N90&lt;0,0,N90*AreaUnderNormalCurve!$C10)</f>
        <v>4.11240029041218</v>
      </c>
      <c r="O106" s="35">
        <f>IF(O90&lt;0,0,O90*AreaUnderNormalCurve!$C10)</f>
        <v>3.8757748021391634</v>
      </c>
      <c r="P106" s="35">
        <f>IF(P90&lt;0,0,P90*AreaUnderNormalCurve!$C10)</f>
        <v>3.582520716900065</v>
      </c>
      <c r="Q106" s="35">
        <f>IF(Q90&lt;0,0,Q90*AreaUnderNormalCurve!$C10)</f>
        <v>3.232638034694886</v>
      </c>
      <c r="R106" s="35">
        <f>IF(R90&lt;0,0,R90*AreaUnderNormalCurve!$C10)</f>
        <v>2.8261267555236222</v>
      </c>
      <c r="S106" s="35">
        <f>IF(S90&lt;0,0,S90*AreaUnderNormalCurve!$C10)</f>
        <v>2.3629868793862836</v>
      </c>
      <c r="T106" s="35">
        <f>IF(T90&lt;0,0,T90*AreaUnderNormalCurve!$C10)</f>
        <v>1.8432184062828654</v>
      </c>
      <c r="U106" s="35">
        <f>IF(U90&lt;0,0,U90*AreaUnderNormalCurve!$C10)</f>
        <v>1.2668213362133562</v>
      </c>
      <c r="V106" s="35">
        <f>IF(V90&lt;0,0,V90*AreaUnderNormalCurve!$C10)</f>
        <v>0.6337956691777806</v>
      </c>
      <c r="W106" s="35">
        <f>IF(W90&lt;0,0,W90*AreaUnderNormalCurve!$C10)</f>
        <v>0</v>
      </c>
      <c r="X106" s="35">
        <f>IF(X90&lt;0,0,X90*AreaUnderNormalCurve!$C10)</f>
        <v>0</v>
      </c>
    </row>
    <row r="107" spans="1:24" ht="14.25">
      <c r="A107" s="16"/>
      <c r="B107" s="35">
        <f>IF(B91&lt;0,0,B91*AreaUnderNormalCurve!$C11)</f>
        <v>0.3448579231784931</v>
      </c>
      <c r="C107" s="35">
        <f>IF(C91&lt;0,0,C91*AreaUnderNormalCurve!$C11)</f>
        <v>2.820713502865979</v>
      </c>
      <c r="D107" s="35">
        <f>IF(D91&lt;0,0,D91*AreaUnderNormalCurve!$C11)</f>
        <v>3.309915446563488</v>
      </c>
      <c r="E107" s="35">
        <f>IF(E91&lt;0,0,E91*AreaUnderNormalCurve!$C11)</f>
        <v>3.447129213802784</v>
      </c>
      <c r="F107" s="35">
        <f>IF(F91&lt;0,0,F91*AreaUnderNormalCurve!$C11)</f>
        <v>3.5127515113024366</v>
      </c>
      <c r="G107" s="35">
        <f>IF(G91&lt;0,0,G91*AreaUnderNormalCurve!$C11)</f>
        <v>3.50678233906245</v>
      </c>
      <c r="H107" s="35">
        <f>IF(H91&lt;0,0,H91*AreaUnderNormalCurve!$C11)</f>
        <v>3.429221697082821</v>
      </c>
      <c r="I107" s="35">
        <f>IF(I91&lt;0,0,I91*AreaUnderNormalCurve!$C11)</f>
        <v>3.280069585363554</v>
      </c>
      <c r="J107" s="35">
        <f>IF(J91&lt;0,0,J91*AreaUnderNormalCurve!$C11)</f>
        <v>3.059326003904643</v>
      </c>
      <c r="K107" s="35">
        <f>IF(K91&lt;0,0,K91*AreaUnderNormalCurve!$C11)</f>
        <v>2.766990952706096</v>
      </c>
      <c r="L107" s="35">
        <f>IF(L91&lt;0,0,L91*AreaUnderNormalCurve!$C11)</f>
        <v>2.4030644317679055</v>
      </c>
      <c r="M107" s="35">
        <f>IF(M91&lt;0,0,M91*AreaUnderNormalCurve!$C11)</f>
        <v>1.9675464410900734</v>
      </c>
      <c r="N107" s="35">
        <f>IF(N91&lt;0,0,N91*AreaUnderNormalCurve!$C11)</f>
        <v>1.4604369806725974</v>
      </c>
      <c r="O107" s="35">
        <f>IF(O91&lt;0,0,O91*AreaUnderNormalCurve!$C11)</f>
        <v>0.8817360505154883</v>
      </c>
      <c r="P107" s="35">
        <f>IF(P91&lt;0,0,P91*AreaUnderNormalCurve!$C11)</f>
        <v>0.2314436506187376</v>
      </c>
      <c r="Q107" s="35">
        <f>IF(Q91&lt;0,0,Q91*AreaUnderNormalCurve!$C11)</f>
        <v>0</v>
      </c>
      <c r="R107" s="35">
        <f>IF(R91&lt;0,0,R91*AreaUnderNormalCurve!$C11)</f>
        <v>0</v>
      </c>
      <c r="S107" s="35">
        <f>IF(S91&lt;0,0,S91*AreaUnderNormalCurve!$C11)</f>
        <v>0</v>
      </c>
      <c r="T107" s="35">
        <f>IF(T91&lt;0,0,T91*AreaUnderNormalCurve!$C11)</f>
        <v>0</v>
      </c>
      <c r="U107" s="35">
        <f>IF(U91&lt;0,0,U91*AreaUnderNormalCurve!$C11)</f>
        <v>0</v>
      </c>
      <c r="V107" s="35">
        <f>IF(V91&lt;0,0,V91*AreaUnderNormalCurve!$C11)</f>
        <v>0</v>
      </c>
      <c r="W107" s="35">
        <f>IF(W91&lt;0,0,W91*AreaUnderNormalCurve!$C11)</f>
        <v>0</v>
      </c>
      <c r="X107" s="35">
        <f>IF(X91&lt;0,0,X91*AreaUnderNormalCurve!$C11)</f>
        <v>0</v>
      </c>
    </row>
    <row r="108" spans="1:24" ht="14.25">
      <c r="A108" s="16"/>
      <c r="B108" s="35">
        <f>IF(B92&lt;0,0,B92*AreaUnderNormalCurve!$C12)</f>
        <v>0.6262559612875197</v>
      </c>
      <c r="C108" s="35">
        <f>IF(C92&lt;0,0,C92*AreaUnderNormalCurve!$C12)</f>
        <v>2.040551962017368</v>
      </c>
      <c r="D108" s="35">
        <f>IF(D92&lt;0,0,D92*AreaUnderNormalCurve!$C12)</f>
        <v>2.1546077493531577</v>
      </c>
      <c r="E108" s="35">
        <f>IF(E92&lt;0,0,E92*AreaUnderNormalCurve!$C12)</f>
        <v>2.114850797387591</v>
      </c>
      <c r="F108" s="35">
        <f>IF(F92&lt;0,0,F92*AreaUnderNormalCurve!$C12)</f>
        <v>2.0105706149997187</v>
      </c>
      <c r="G108" s="35">
        <f>IF(G92&lt;0,0,G92*AreaUnderNormalCurve!$C12)</f>
        <v>1.8417672021895366</v>
      </c>
      <c r="H108" s="35">
        <f>IF(H92&lt;0,0,H92*AreaUnderNormalCurve!$C12)</f>
        <v>1.6084405589570498</v>
      </c>
      <c r="I108" s="35">
        <f>IF(I92&lt;0,0,I92*AreaUnderNormalCurve!$C12)</f>
        <v>1.3105906853022546</v>
      </c>
      <c r="J108" s="35">
        <f>IF(J92&lt;0,0,J92*AreaUnderNormalCurve!$C12)</f>
        <v>0.9482175812251522</v>
      </c>
      <c r="K108" s="35">
        <f>IF(K92&lt;0,0,K92*AreaUnderNormalCurve!$C12)</f>
        <v>0.5213212467257439</v>
      </c>
      <c r="L108" s="35">
        <f>IF(L92&lt;0,0,L92*AreaUnderNormalCurve!$C12)</f>
        <v>0.02990168180402693</v>
      </c>
      <c r="M108" s="35">
        <f>IF(M92&lt;0,0,M92*AreaUnderNormalCurve!$C12)</f>
        <v>0</v>
      </c>
      <c r="N108" s="35">
        <f>IF(N92&lt;0,0,N92*AreaUnderNormalCurve!$C12)</f>
        <v>0</v>
      </c>
      <c r="O108" s="35">
        <f>IF(O92&lt;0,0,O92*AreaUnderNormalCurve!$C12)</f>
        <v>0</v>
      </c>
      <c r="P108" s="35">
        <f>IF(P92&lt;0,0,P92*AreaUnderNormalCurve!$C12)</f>
        <v>0</v>
      </c>
      <c r="Q108" s="35">
        <f>IF(Q92&lt;0,0,Q92*AreaUnderNormalCurve!$C12)</f>
        <v>0</v>
      </c>
      <c r="R108" s="35">
        <f>IF(R92&lt;0,0,R92*AreaUnderNormalCurve!$C12)</f>
        <v>0</v>
      </c>
      <c r="S108" s="35">
        <f>IF(S92&lt;0,0,S92*AreaUnderNormalCurve!$C12)</f>
        <v>0</v>
      </c>
      <c r="T108" s="35">
        <f>IF(T92&lt;0,0,T92*AreaUnderNormalCurve!$C12)</f>
        <v>0</v>
      </c>
      <c r="U108" s="35">
        <f>IF(U92&lt;0,0,U92*AreaUnderNormalCurve!$C12)</f>
        <v>0</v>
      </c>
      <c r="V108" s="35">
        <f>IF(V92&lt;0,0,V92*AreaUnderNormalCurve!$C12)</f>
        <v>0</v>
      </c>
      <c r="W108" s="35">
        <f>IF(W92&lt;0,0,W92*AreaUnderNormalCurve!$C12)</f>
        <v>0</v>
      </c>
      <c r="X108" s="35">
        <f>IF(X92&lt;0,0,X92*AreaUnderNormalCurve!$C12)</f>
        <v>0</v>
      </c>
    </row>
    <row r="109" spans="1:24" ht="14.25">
      <c r="A109" s="16"/>
      <c r="B109" s="35">
        <f>IF(B93&lt;0,0,B93*AreaUnderNormalCurve!$C13)</f>
        <v>0.4763231818774735</v>
      </c>
      <c r="C109" s="35">
        <f>IF(C93&lt;0,0,C93*AreaUnderNormalCurve!$C13)</f>
        <v>1.0350158961568403</v>
      </c>
      <c r="D109" s="35">
        <f>IF(D93&lt;0,0,D93*AreaUnderNormalCurve!$C13)</f>
        <v>0.9585821629411161</v>
      </c>
      <c r="E109" s="35">
        <f>IF(E93&lt;0,0,E93*AreaUnderNormalCurve!$C13)</f>
        <v>0.856098692277367</v>
      </c>
      <c r="F109" s="35">
        <f>IF(F93&lt;0,0,F93*AreaUnderNormalCurve!$C13)</f>
        <v>0.7107708189096938</v>
      </c>
      <c r="G109" s="35">
        <f>IF(G93&lt;0,0,G93*AreaUnderNormalCurve!$C13)</f>
        <v>0.5225985428380963</v>
      </c>
      <c r="H109" s="35">
        <f>IF(H93&lt;0,0,H93*AreaUnderNormalCurve!$C13)</f>
        <v>0.2915818640625758</v>
      </c>
      <c r="I109" s="35">
        <f>IF(I93&lt;0,0,I93*AreaUnderNormalCurve!$C13)</f>
        <v>0.017720782583126992</v>
      </c>
      <c r="J109" s="35">
        <f>IF(J93&lt;0,0,J93*AreaUnderNormalCurve!$C13)</f>
        <v>0</v>
      </c>
      <c r="K109" s="35">
        <f>IF(K93&lt;0,0,K93*AreaUnderNormalCurve!$C13)</f>
        <v>0</v>
      </c>
      <c r="L109" s="35">
        <f>IF(L93&lt;0,0,L93*AreaUnderNormalCurve!$C13)</f>
        <v>0</v>
      </c>
      <c r="M109" s="35">
        <f>IF(M93&lt;0,0,M93*AreaUnderNormalCurve!$C13)</f>
        <v>0</v>
      </c>
      <c r="N109" s="35">
        <f>IF(N93&lt;0,0,N93*AreaUnderNormalCurve!$C13)</f>
        <v>0</v>
      </c>
      <c r="O109" s="35">
        <f>IF(O93&lt;0,0,O93*AreaUnderNormalCurve!$C13)</f>
        <v>0</v>
      </c>
      <c r="P109" s="35">
        <f>IF(P93&lt;0,0,P93*AreaUnderNormalCurve!$C13)</f>
        <v>0</v>
      </c>
      <c r="Q109" s="35">
        <f>IF(Q93&lt;0,0,Q93*AreaUnderNormalCurve!$C13)</f>
        <v>0</v>
      </c>
      <c r="R109" s="35">
        <f>IF(R93&lt;0,0,R93*AreaUnderNormalCurve!$C13)</f>
        <v>0</v>
      </c>
      <c r="S109" s="35">
        <f>IF(S93&lt;0,0,S93*AreaUnderNormalCurve!$C13)</f>
        <v>0</v>
      </c>
      <c r="T109" s="35">
        <f>IF(T93&lt;0,0,T93*AreaUnderNormalCurve!$C13)</f>
        <v>0</v>
      </c>
      <c r="U109" s="35">
        <f>IF(U93&lt;0,0,U93*AreaUnderNormalCurve!$C13)</f>
        <v>0</v>
      </c>
      <c r="V109" s="35">
        <f>IF(V93&lt;0,0,V93*AreaUnderNormalCurve!$C13)</f>
        <v>0</v>
      </c>
      <c r="W109" s="35">
        <f>IF(W93&lt;0,0,W93*AreaUnderNormalCurve!$C13)</f>
        <v>0</v>
      </c>
      <c r="X109" s="35">
        <f>IF(X93&lt;0,0,X93*AreaUnderNormalCurve!$C13)</f>
        <v>0</v>
      </c>
    </row>
    <row r="110" spans="1:24" ht="14.25">
      <c r="A110" s="16"/>
      <c r="B110" s="35">
        <f>IF(B94&lt;0,0,B94*AreaUnderNormalCurve!$C14)</f>
        <v>0.23492110950678957</v>
      </c>
      <c r="C110" s="35">
        <f>IF(C94&lt;0,0,C94*AreaUnderNormalCurve!$C14)</f>
        <v>0.37194038555692954</v>
      </c>
      <c r="D110" s="35">
        <f>IF(D94&lt;0,0,D94*AreaUnderNormalCurve!$C14)</f>
        <v>0.27849486260912326</v>
      </c>
      <c r="E110" s="35">
        <f>IF(E94&lt;0,0,E94*AreaUnderNormalCurve!$C14)</f>
        <v>0.20000355112782095</v>
      </c>
      <c r="F110" s="35">
        <f>IF(F94&lt;0,0,F94*AreaUnderNormalCurve!$C14)</f>
        <v>0.10033320630825233</v>
      </c>
      <c r="G110" s="35">
        <f>IF(G94&lt;0,0,G94*AreaUnderNormalCurve!$C14)</f>
        <v>0</v>
      </c>
      <c r="H110" s="35">
        <f>IF(H94&lt;0,0,H94*AreaUnderNormalCurve!$C14)</f>
        <v>0</v>
      </c>
      <c r="I110" s="35">
        <f>IF(I94&lt;0,0,I94*AreaUnderNormalCurve!$C14)</f>
        <v>0</v>
      </c>
      <c r="J110" s="35">
        <f>IF(J94&lt;0,0,J94*AreaUnderNormalCurve!$C14)</f>
        <v>0</v>
      </c>
      <c r="K110" s="35">
        <f>IF(K94&lt;0,0,K94*AreaUnderNormalCurve!$C14)</f>
        <v>0</v>
      </c>
      <c r="L110" s="35">
        <f>IF(L94&lt;0,0,L94*AreaUnderNormalCurve!$C14)</f>
        <v>0</v>
      </c>
      <c r="M110" s="35">
        <f>IF(M94&lt;0,0,M94*AreaUnderNormalCurve!$C14)</f>
        <v>0</v>
      </c>
      <c r="N110" s="35">
        <f>IF(N94&lt;0,0,N94*AreaUnderNormalCurve!$C14)</f>
        <v>0</v>
      </c>
      <c r="O110" s="35">
        <f>IF(O94&lt;0,0,O94*AreaUnderNormalCurve!$C14)</f>
        <v>0</v>
      </c>
      <c r="P110" s="35">
        <f>IF(P94&lt;0,0,P94*AreaUnderNormalCurve!$C14)</f>
        <v>0</v>
      </c>
      <c r="Q110" s="35">
        <f>IF(Q94&lt;0,0,Q94*AreaUnderNormalCurve!$C14)</f>
        <v>0</v>
      </c>
      <c r="R110" s="35">
        <f>IF(R94&lt;0,0,R94*AreaUnderNormalCurve!$C14)</f>
        <v>0</v>
      </c>
      <c r="S110" s="35">
        <f>IF(S94&lt;0,0,S94*AreaUnderNormalCurve!$C14)</f>
        <v>0</v>
      </c>
      <c r="T110" s="35">
        <f>IF(T94&lt;0,0,T94*AreaUnderNormalCurve!$C14)</f>
        <v>0</v>
      </c>
      <c r="U110" s="35">
        <f>IF(U94&lt;0,0,U94*AreaUnderNormalCurve!$C14)</f>
        <v>0</v>
      </c>
      <c r="V110" s="35">
        <f>IF(V94&lt;0,0,V94*AreaUnderNormalCurve!$C14)</f>
        <v>0</v>
      </c>
      <c r="W110" s="35">
        <f>IF(W94&lt;0,0,W94*AreaUnderNormalCurve!$C14)</f>
        <v>0</v>
      </c>
      <c r="X110" s="35">
        <f>IF(X94&lt;0,0,X94*AreaUnderNormalCurve!$C14)</f>
        <v>0</v>
      </c>
    </row>
    <row r="111" spans="1:24" ht="14.25">
      <c r="A111" s="16"/>
      <c r="B111" s="35">
        <f>IF(B95&lt;0,0,B95*AreaUnderNormalCurve!$C15)</f>
        <v>0.08394656392367582</v>
      </c>
      <c r="C111" s="35">
        <f>IF(C95&lt;0,0,C95*AreaUnderNormalCurve!$C15)</f>
        <v>0.09527812296373513</v>
      </c>
      <c r="D111" s="35">
        <f>IF(D95&lt;0,0,D95*AreaUnderNormalCurve!$C15)</f>
        <v>0.04359251321234606</v>
      </c>
      <c r="E111" s="35">
        <f>IF(E95&lt;0,0,E95*AreaUnderNormalCurve!$C15)</f>
        <v>0.005702944043634418</v>
      </c>
      <c r="F111" s="35">
        <f>IF(F95&lt;0,0,F95*AreaUnderNormalCurve!$C15)</f>
        <v>0</v>
      </c>
      <c r="G111" s="35">
        <f>IF(G95&lt;0,0,G95*AreaUnderNormalCurve!$C15)</f>
        <v>0</v>
      </c>
      <c r="H111" s="35">
        <f>IF(H95&lt;0,0,H95*AreaUnderNormalCurve!$C15)</f>
        <v>0</v>
      </c>
      <c r="I111" s="35">
        <f>IF(I95&lt;0,0,I95*AreaUnderNormalCurve!$C15)</f>
        <v>0</v>
      </c>
      <c r="J111" s="35">
        <f>IF(J95&lt;0,0,J95*AreaUnderNormalCurve!$C15)</f>
        <v>0</v>
      </c>
      <c r="K111" s="35">
        <f>IF(K95&lt;0,0,K95*AreaUnderNormalCurve!$C15)</f>
        <v>0</v>
      </c>
      <c r="L111" s="35">
        <f>IF(L95&lt;0,0,L95*AreaUnderNormalCurve!$C15)</f>
        <v>0</v>
      </c>
      <c r="M111" s="35">
        <f>IF(M95&lt;0,0,M95*AreaUnderNormalCurve!$C15)</f>
        <v>0</v>
      </c>
      <c r="N111" s="35">
        <f>IF(N95&lt;0,0,N95*AreaUnderNormalCurve!$C15)</f>
        <v>0</v>
      </c>
      <c r="O111" s="35">
        <f>IF(O95&lt;0,0,O95*AreaUnderNormalCurve!$C15)</f>
        <v>0</v>
      </c>
      <c r="P111" s="35">
        <f>IF(P95&lt;0,0,P95*AreaUnderNormalCurve!$C15)</f>
        <v>0</v>
      </c>
      <c r="Q111" s="35">
        <f>IF(Q95&lt;0,0,Q95*AreaUnderNormalCurve!$C15)</f>
        <v>0</v>
      </c>
      <c r="R111" s="35">
        <f>IF(R95&lt;0,0,R95*AreaUnderNormalCurve!$C15)</f>
        <v>0</v>
      </c>
      <c r="S111" s="35">
        <f>IF(S95&lt;0,0,S95*AreaUnderNormalCurve!$C15)</f>
        <v>0</v>
      </c>
      <c r="T111" s="35">
        <f>IF(T95&lt;0,0,T95*AreaUnderNormalCurve!$C15)</f>
        <v>0</v>
      </c>
      <c r="U111" s="35">
        <f>IF(U95&lt;0,0,U95*AreaUnderNormalCurve!$C15)</f>
        <v>0</v>
      </c>
      <c r="V111" s="35">
        <f>IF(V95&lt;0,0,V95*AreaUnderNormalCurve!$C15)</f>
        <v>0</v>
      </c>
      <c r="W111" s="35">
        <f>IF(W95&lt;0,0,W95*AreaUnderNormalCurve!$C15)</f>
        <v>0</v>
      </c>
      <c r="X111" s="35">
        <f>IF(X95&lt;0,0,X95*AreaUnderNormalCurve!$C15)</f>
        <v>0</v>
      </c>
    </row>
    <row r="112" spans="1:24" ht="28.5">
      <c r="A112" s="34" t="s">
        <v>13</v>
      </c>
      <c r="B112" s="24">
        <f aca="true" t="shared" si="8" ref="B112:X112">SUM(B100:B111)</f>
        <v>1.7663047397739517</v>
      </c>
      <c r="C112" s="24">
        <f t="shared" si="8"/>
        <v>9.949169452014926</v>
      </c>
      <c r="D112" s="24">
        <f t="shared" si="8"/>
        <v>12.010722791610531</v>
      </c>
      <c r="E112" s="24">
        <f t="shared" si="8"/>
        <v>12.730167050776663</v>
      </c>
      <c r="F112" s="24">
        <f t="shared" si="8"/>
        <v>13.310408264113832</v>
      </c>
      <c r="G112" s="24">
        <f t="shared" si="8"/>
        <v>13.620685282786164</v>
      </c>
      <c r="H112" s="24">
        <f t="shared" si="8"/>
        <v>13.756291230546964</v>
      </c>
      <c r="I112" s="24">
        <f t="shared" si="8"/>
        <v>13.616892901087983</v>
      </c>
      <c r="J112" s="24">
        <f t="shared" si="8"/>
        <v>13.501474996009458</v>
      </c>
      <c r="K112" s="24">
        <f t="shared" si="8"/>
        <v>13.171617998998205</v>
      </c>
      <c r="L112" s="24">
        <f t="shared" si="8"/>
        <v>12.609601127471088</v>
      </c>
      <c r="M112" s="24">
        <f t="shared" si="8"/>
        <v>12.341465494968105</v>
      </c>
      <c r="N112" s="24">
        <f t="shared" si="8"/>
        <v>11.935594900175591</v>
      </c>
      <c r="O112" s="24">
        <f t="shared" si="8"/>
        <v>11.362087661289532</v>
      </c>
      <c r="P112" s="24">
        <f t="shared" si="8"/>
        <v>10.62094377830992</v>
      </c>
      <c r="Q112" s="24">
        <f t="shared" si="8"/>
        <v>10.20260347025441</v>
      </c>
      <c r="R112" s="24">
        <f t="shared" si="8"/>
        <v>9.919661638463715</v>
      </c>
      <c r="S112" s="24">
        <f t="shared" si="8"/>
        <v>9.54067463231912</v>
      </c>
      <c r="T112" s="24">
        <f t="shared" si="8"/>
        <v>9.065642451820608</v>
      </c>
      <c r="U112" s="24">
        <f t="shared" si="8"/>
        <v>8.49456509696818</v>
      </c>
      <c r="V112" s="24">
        <f t="shared" si="8"/>
        <v>7.827442567761851</v>
      </c>
      <c r="W112" s="24">
        <f t="shared" si="8"/>
        <v>7.1008762927923215</v>
      </c>
      <c r="X112" s="24">
        <f t="shared" si="8"/>
        <v>6.709405962685716</v>
      </c>
    </row>
  </sheetData>
  <sheetProtection/>
  <mergeCells count="1">
    <mergeCell ref="D1:H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selection activeCell="N5" sqref="N5"/>
    </sheetView>
  </sheetViews>
  <sheetFormatPr defaultColWidth="9.140625" defaultRowHeight="15"/>
  <cols>
    <col min="2" max="2" width="10.28125" style="0" customWidth="1"/>
    <col min="3" max="3" width="11.28125" style="0" customWidth="1"/>
    <col min="5" max="5" width="10.421875" style="0" customWidth="1"/>
    <col min="6" max="6" width="11.00390625" style="0" customWidth="1"/>
    <col min="7" max="7" width="10.8515625" style="0" customWidth="1"/>
    <col min="8" max="8" width="11.140625" style="0" customWidth="1"/>
    <col min="9" max="9" width="10.7109375" style="0" customWidth="1"/>
    <col min="10" max="10" width="12.57421875" style="0" customWidth="1"/>
    <col min="11" max="11" width="12.7109375" style="0" customWidth="1"/>
    <col min="12" max="12" width="14.421875" style="0" customWidth="1"/>
    <col min="13" max="13" width="11.57421875" style="0" customWidth="1"/>
    <col min="14" max="14" width="10.00390625" style="0" customWidth="1"/>
    <col min="15" max="15" width="11.28125" style="0" customWidth="1"/>
    <col min="16" max="16" width="11.140625" style="0" customWidth="1"/>
    <col min="17" max="17" width="11.8515625" style="0" customWidth="1"/>
    <col min="18" max="18" width="12.00390625" style="0" customWidth="1"/>
    <col min="19" max="19" width="13.00390625" style="0" customWidth="1"/>
    <col min="20" max="20" width="12.28125" style="0" customWidth="1"/>
    <col min="21" max="21" width="12.00390625" style="0" customWidth="1"/>
    <col min="22" max="22" width="10.28125" style="0" customWidth="1"/>
    <col min="23" max="23" width="12.00390625" style="0" customWidth="1"/>
    <col min="24" max="24" width="11.8515625" style="0" customWidth="1"/>
  </cols>
  <sheetData>
    <row r="1" spans="1:23" ht="18">
      <c r="A1" s="1"/>
      <c r="B1" s="1"/>
      <c r="C1" s="1"/>
      <c r="D1" s="36" t="s">
        <v>14</v>
      </c>
      <c r="E1" s="36"/>
      <c r="F1" s="36"/>
      <c r="G1" s="36"/>
      <c r="H1" s="36"/>
      <c r="I1" s="14">
        <v>60</v>
      </c>
      <c r="J1" s="1"/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ht="15">
      <c r="A3" s="21"/>
      <c r="B3" s="26" t="str">
        <f>"-1.5 ML/ha"</f>
        <v>-1.5 ML/ha</v>
      </c>
      <c r="C3" s="26" t="str">
        <f>"-1.0 ML/ha"</f>
        <v>-1.0 ML/ha</v>
      </c>
      <c r="D3" s="26" t="str">
        <f>"-0.8 ML/ha"</f>
        <v>-0.8 ML/ha</v>
      </c>
      <c r="E3" s="26" t="str">
        <f>"-0.7 ML/ha"</f>
        <v>-0.7 ML/ha</v>
      </c>
      <c r="F3" s="26" t="str">
        <f>"-0.6 ML/ha"</f>
        <v>-0.6 ML/ha</v>
      </c>
      <c r="G3" s="26" t="str">
        <f>"-0.5 ML/ha"</f>
        <v>-0.5 ML/ha</v>
      </c>
      <c r="H3" s="26" t="str">
        <f>"-0.4 ML/ha"</f>
        <v>-0.4 ML/ha</v>
      </c>
      <c r="I3" s="26" t="str">
        <f>"-0.3 ML/ha"</f>
        <v>-0.3 ML/ha</v>
      </c>
      <c r="J3" s="26" t="str">
        <f>"-0.2 ML/ha"</f>
        <v>-0.2 ML/ha</v>
      </c>
      <c r="K3" s="26" t="str">
        <f>"-0.1 ML/ha"</f>
        <v>-0.1 ML/ha</v>
      </c>
      <c r="L3" s="26" t="s">
        <v>8</v>
      </c>
      <c r="M3" s="26" t="str">
        <f>"+0.1 ML/ha"</f>
        <v>+0.1 ML/ha</v>
      </c>
      <c r="N3" s="26" t="str">
        <f>"+0.2 ML/ha"</f>
        <v>+0.2 ML/ha</v>
      </c>
      <c r="O3" s="26" t="str">
        <f>"+0.3 ML/ha"</f>
        <v>+0.3 ML/ha</v>
      </c>
      <c r="P3" s="26" t="str">
        <f>"+0.4 ML/ha"</f>
        <v>+0.4 ML/ha</v>
      </c>
      <c r="Q3" s="26" t="str">
        <f>"+0.5 ML/ha"</f>
        <v>+0.5 ML/ha</v>
      </c>
      <c r="R3" s="26" t="str">
        <f>"+0.6 ML/ha"</f>
        <v>+0.6 ML/ha</v>
      </c>
      <c r="S3" s="26" t="str">
        <f>"+0.7 ML/ha"</f>
        <v>+0.7 ML/ha</v>
      </c>
      <c r="T3" s="26" t="str">
        <f>"+0.8 ML/ha"</f>
        <v>+0.8 ML/ha</v>
      </c>
      <c r="U3" s="26" t="str">
        <f>"+0.9 ML/ha"</f>
        <v>+0.9 ML/ha</v>
      </c>
      <c r="V3" s="26" t="str">
        <f>"+1.0 ML/ha"</f>
        <v>+1.0 ML/ha</v>
      </c>
      <c r="W3" s="26" t="str">
        <f>"+1.2 ML/ha"</f>
        <v>+1.2 ML/ha</v>
      </c>
      <c r="X3" s="22" t="str">
        <f>"+1.5 ML/ha"</f>
        <v>+1.5 ML/ha</v>
      </c>
    </row>
    <row r="4" spans="1:24" s="4" customFormat="1" ht="15">
      <c r="A4" s="27" t="s">
        <v>9</v>
      </c>
      <c r="B4" s="25">
        <f>C4-0.5</f>
        <v>0.49999999999999933</v>
      </c>
      <c r="C4" s="25">
        <f>D4-0.2</f>
        <v>0.9999999999999993</v>
      </c>
      <c r="D4" s="25">
        <f aca="true" t="shared" si="0" ref="D4:K4">E4-0.1</f>
        <v>1.1999999999999993</v>
      </c>
      <c r="E4" s="25">
        <f t="shared" si="0"/>
        <v>1.2999999999999994</v>
      </c>
      <c r="F4" s="25">
        <f t="shared" si="0"/>
        <v>1.3999999999999995</v>
      </c>
      <c r="G4" s="25">
        <f t="shared" si="0"/>
        <v>1.4999999999999996</v>
      </c>
      <c r="H4" s="25">
        <f t="shared" si="0"/>
        <v>1.5999999999999996</v>
      </c>
      <c r="I4" s="25">
        <f t="shared" si="0"/>
        <v>1.6999999999999997</v>
      </c>
      <c r="J4" s="25">
        <f t="shared" si="0"/>
        <v>1.7999999999999998</v>
      </c>
      <c r="K4" s="25">
        <f t="shared" si="0"/>
        <v>1.9</v>
      </c>
      <c r="L4" s="25">
        <v>2</v>
      </c>
      <c r="M4" s="25">
        <f aca="true" t="shared" si="1" ref="M4:V4">L4+0.1</f>
        <v>2.1</v>
      </c>
      <c r="N4" s="25">
        <f t="shared" si="1"/>
        <v>2.2</v>
      </c>
      <c r="O4" s="25">
        <f t="shared" si="1"/>
        <v>2.3000000000000003</v>
      </c>
      <c r="P4" s="25">
        <f t="shared" si="1"/>
        <v>2.4000000000000004</v>
      </c>
      <c r="Q4" s="25">
        <f t="shared" si="1"/>
        <v>2.5000000000000004</v>
      </c>
      <c r="R4" s="25">
        <f t="shared" si="1"/>
        <v>2.6000000000000005</v>
      </c>
      <c r="S4" s="25">
        <f t="shared" si="1"/>
        <v>2.7000000000000006</v>
      </c>
      <c r="T4" s="25">
        <f t="shared" si="1"/>
        <v>2.8000000000000007</v>
      </c>
      <c r="U4" s="25">
        <f t="shared" si="1"/>
        <v>2.900000000000001</v>
      </c>
      <c r="V4" s="25">
        <f t="shared" si="1"/>
        <v>3.000000000000001</v>
      </c>
      <c r="W4" s="25">
        <f>V4+0.2</f>
        <v>3.200000000000001</v>
      </c>
      <c r="X4" s="28">
        <f>W4+0.3</f>
        <v>3.500000000000001</v>
      </c>
    </row>
    <row r="5" spans="1:24" s="4" customFormat="1" ht="15.75" thickBot="1">
      <c r="A5" s="29" t="s">
        <v>10</v>
      </c>
      <c r="B5" s="30">
        <f aca="true" t="shared" si="2" ref="B5:K5">(1-($I$1/100))*(B4/0.798)</f>
        <v>0.25062656641603975</v>
      </c>
      <c r="C5" s="30">
        <f t="shared" si="2"/>
        <v>0.5012531328320798</v>
      </c>
      <c r="D5" s="30">
        <f t="shared" si="2"/>
        <v>0.6015037593984959</v>
      </c>
      <c r="E5" s="30">
        <f t="shared" si="2"/>
        <v>0.651629072681704</v>
      </c>
      <c r="F5" s="30">
        <f t="shared" si="2"/>
        <v>0.701754385964912</v>
      </c>
      <c r="G5" s="30">
        <f t="shared" si="2"/>
        <v>0.75187969924812</v>
      </c>
      <c r="H5" s="30">
        <f t="shared" si="2"/>
        <v>0.8020050125313282</v>
      </c>
      <c r="I5" s="30">
        <f t="shared" si="2"/>
        <v>0.8521303258145363</v>
      </c>
      <c r="J5" s="30">
        <f t="shared" si="2"/>
        <v>0.9022556390977443</v>
      </c>
      <c r="K5" s="30">
        <f t="shared" si="2"/>
        <v>0.9523809523809524</v>
      </c>
      <c r="L5" s="30">
        <f>(1-($I$1/100))*(L4/0.798)</f>
        <v>1.0025062656641603</v>
      </c>
      <c r="M5" s="30">
        <f aca="true" t="shared" si="3" ref="M5:X5">(1-($I$1/100))*(M4/0.798)</f>
        <v>1.0526315789473686</v>
      </c>
      <c r="N5" s="30">
        <f t="shared" si="3"/>
        <v>1.1027568922305766</v>
      </c>
      <c r="O5" s="30">
        <f t="shared" si="3"/>
        <v>1.1528822055137846</v>
      </c>
      <c r="P5" s="30">
        <f t="shared" si="3"/>
        <v>1.2030075187969926</v>
      </c>
      <c r="Q5" s="30">
        <f t="shared" si="3"/>
        <v>1.2531328320802009</v>
      </c>
      <c r="R5" s="30">
        <f t="shared" si="3"/>
        <v>1.303258145363409</v>
      </c>
      <c r="S5" s="30">
        <f t="shared" si="3"/>
        <v>1.353383458646617</v>
      </c>
      <c r="T5" s="30">
        <f t="shared" si="3"/>
        <v>1.403508771929825</v>
      </c>
      <c r="U5" s="30">
        <f t="shared" si="3"/>
        <v>1.4536340852130332</v>
      </c>
      <c r="V5" s="30">
        <f t="shared" si="3"/>
        <v>1.503759398496241</v>
      </c>
      <c r="W5" s="30">
        <f t="shared" si="3"/>
        <v>1.6040100250626574</v>
      </c>
      <c r="X5" s="30">
        <f t="shared" si="3"/>
        <v>1.7543859649122813</v>
      </c>
    </row>
    <row r="6" spans="1:24" ht="14.25">
      <c r="A6" s="1"/>
      <c r="B6" s="6">
        <f>AreaUnderNormalCurve!B4*'CU60'!$B$5+'CU60'!$B$4</f>
        <v>-0.18922305764410996</v>
      </c>
      <c r="C6" s="6">
        <f>AreaUnderNormalCurve!B4*'CU60'!$C$5+'CU60'!$C$4</f>
        <v>-0.37844611528822014</v>
      </c>
      <c r="D6" s="6">
        <f>AreaUnderNormalCurve!B4*'CU60'!$D$5+'CU60'!$D$4</f>
        <v>-0.4541353383458644</v>
      </c>
      <c r="E6" s="6">
        <f>AreaUnderNormalCurve!B4*'CU60'!$E$5+'CU60'!$E$4</f>
        <v>-0.49197994987468663</v>
      </c>
      <c r="F6" s="6">
        <f>AreaUnderNormalCurve!B4*'CU60'!$F$5+'CU60'!$F$4</f>
        <v>-0.5298245614035086</v>
      </c>
      <c r="G6" s="6">
        <f>AreaUnderNormalCurve!B4*'CU60'!$G$5+'CU60'!$G$4</f>
        <v>-0.5676691729323307</v>
      </c>
      <c r="H6" s="6">
        <f>AreaUnderNormalCurve!B4*'CU60'!$H$5+'CU60'!$H$4</f>
        <v>-0.6055137844611527</v>
      </c>
      <c r="I6" s="6">
        <f>AreaUnderNormalCurve!B4*'CU60'!$I$5+'CU60'!$I$4</f>
        <v>-0.6433583959899751</v>
      </c>
      <c r="J6" s="6">
        <f>AreaUnderNormalCurve!B4*'CU60'!$J$5+'CU60'!$J$4</f>
        <v>-0.6812030075187971</v>
      </c>
      <c r="K6" s="6">
        <f>AreaUnderNormalCurve!B4*'CU60'!$K$5+'CU60'!$K$4</f>
        <v>-0.7190476190476192</v>
      </c>
      <c r="L6" s="6">
        <f>AreaUnderNormalCurve!B4*'CU60'!$L$5+'CU60'!$L$4</f>
        <v>-0.7568922305764412</v>
      </c>
      <c r="M6" s="6">
        <f>AreaUnderNormalCurve!B4*'CU60'!$M$5+'CU60'!$M$4</f>
        <v>-0.7947368421052636</v>
      </c>
      <c r="N6" s="6">
        <f>AreaUnderNormalCurve!B4*'CU60'!$N$5+'CU60'!$N$4</f>
        <v>-0.8325814536340856</v>
      </c>
      <c r="O6" s="6">
        <f>AreaUnderNormalCurve!B4*'CU60'!$O$5+'CU60'!$O$4</f>
        <v>-0.8704260651629077</v>
      </c>
      <c r="P6" s="6">
        <f>AreaUnderNormalCurve!B4*'CU60'!$P$5+'CU60'!$P$4</f>
        <v>-0.9082706766917292</v>
      </c>
      <c r="Q6" s="6">
        <f>AreaUnderNormalCurve!B4*'CU60'!$Q$5+'CU60'!$Q$4</f>
        <v>-0.9461152882205521</v>
      </c>
      <c r="R6" s="6">
        <f>AreaUnderNormalCurve!B4*'CU60'!$R$5+'CU60'!$R$4</f>
        <v>-0.9839598997493741</v>
      </c>
      <c r="S6" s="6">
        <f>AreaUnderNormalCurve!B4*'CU60'!$S$5+'CU60'!$S$4</f>
        <v>-1.0218045112781957</v>
      </c>
      <c r="T6" s="6">
        <f>AreaUnderNormalCurve!B4*'CU60'!$T$5+'CU60'!$T$4</f>
        <v>-1.0596491228070177</v>
      </c>
      <c r="U6" s="6">
        <f>AreaUnderNormalCurve!B4*'CU60'!$U$5+'CU60'!$U$4</f>
        <v>-1.0974937343358406</v>
      </c>
      <c r="V6" s="6">
        <f>AreaUnderNormalCurve!B4*'CU60'!$V$5+'CU60'!$V$4</f>
        <v>-1.1353383458646613</v>
      </c>
      <c r="W6" s="6">
        <f>AreaUnderNormalCurve!B4*'CU60'!$W$5+'CU60'!$W$4</f>
        <v>-1.2110275689223071</v>
      </c>
      <c r="X6" s="6">
        <f>AreaUnderNormalCurve!B4*'CU60'!$X$5+'CU60'!$X$4</f>
        <v>-1.3245614035087723</v>
      </c>
    </row>
    <row r="7" spans="1:24" ht="14.25">
      <c r="A7" s="1"/>
      <c r="B7" s="6">
        <f>AreaUnderNormalCurve!B5*'CU60'!$B$5+'CU60'!$B$4</f>
        <v>-0.06390977443609014</v>
      </c>
      <c r="C7" s="6">
        <f>AreaUnderNormalCurve!B5*'CU60'!$C$5+'CU60'!$C$4</f>
        <v>-0.12781954887218028</v>
      </c>
      <c r="D7" s="6">
        <f>AreaUnderNormalCurve!B5*'CU60'!$D$5+'CU60'!$D$4</f>
        <v>-0.1533834586466165</v>
      </c>
      <c r="E7" s="6">
        <f>AreaUnderNormalCurve!B5*'CU60'!$E$5+'CU60'!$E$4</f>
        <v>-0.16616541353383463</v>
      </c>
      <c r="F7" s="6">
        <f>AreaUnderNormalCurve!B5*'CU60'!$F$5+'CU60'!$F$4</f>
        <v>-0.17894736842105252</v>
      </c>
      <c r="G7" s="6">
        <f>AreaUnderNormalCurve!B5*'CU60'!$G$5+'CU60'!$G$4</f>
        <v>-0.19172932330827042</v>
      </c>
      <c r="H7" s="6">
        <f>AreaUnderNormalCurve!B5*'CU60'!$H$5+'CU60'!$H$4</f>
        <v>-0.20451127819548875</v>
      </c>
      <c r="I7" s="6">
        <f>AreaUnderNormalCurve!B5*'CU60'!$I$5+'CU60'!$I$4</f>
        <v>-0.21729323308270687</v>
      </c>
      <c r="J7" s="6">
        <f>AreaUnderNormalCurve!B5*'CU60'!$J$5+'CU60'!$J$4</f>
        <v>-0.23007518796992477</v>
      </c>
      <c r="K7" s="6">
        <f>AreaUnderNormalCurve!B5*'CU60'!$K$5+'CU60'!$K$4</f>
        <v>-0.24285714285714288</v>
      </c>
      <c r="L7" s="6">
        <f>AreaUnderNormalCurve!B5*'CU60'!$L$5+'CU60'!$L$4</f>
        <v>-0.25563909774436055</v>
      </c>
      <c r="M7" s="6">
        <f>AreaUnderNormalCurve!B5*'CU60'!$M$5+'CU60'!$M$4</f>
        <v>-0.2684210526315791</v>
      </c>
      <c r="N7" s="6">
        <f>AreaUnderNormalCurve!B5*'CU60'!$N$5+'CU60'!$N$4</f>
        <v>-0.28120300751879723</v>
      </c>
      <c r="O7" s="6">
        <f>AreaUnderNormalCurve!B5*'CU60'!$O$5+'CU60'!$O$4</f>
        <v>-0.2939849624060149</v>
      </c>
      <c r="P7" s="6">
        <f>AreaUnderNormalCurve!B5*'CU60'!$P$5+'CU60'!$P$4</f>
        <v>-0.306766917293233</v>
      </c>
      <c r="Q7" s="6">
        <f>AreaUnderNormalCurve!B5*'CU60'!$Q$5+'CU60'!$Q$4</f>
        <v>-0.3195488721804516</v>
      </c>
      <c r="R7" s="6">
        <f>AreaUnderNormalCurve!B5*'CU60'!$R$5+'CU60'!$R$4</f>
        <v>-0.33233082706766925</v>
      </c>
      <c r="S7" s="6">
        <f>AreaUnderNormalCurve!B5*'CU60'!$S$5+'CU60'!$S$4</f>
        <v>-0.34511278195488737</v>
      </c>
      <c r="T7" s="6">
        <f>AreaUnderNormalCurve!B5*'CU60'!$T$5+'CU60'!$T$4</f>
        <v>-0.3578947368421055</v>
      </c>
      <c r="U7" s="6">
        <f>AreaUnderNormalCurve!B5*'CU60'!$U$5+'CU60'!$U$4</f>
        <v>-0.3706766917293236</v>
      </c>
      <c r="V7" s="6">
        <f>AreaUnderNormalCurve!B5*'CU60'!$V$5+'CU60'!$V$4</f>
        <v>-0.3834586466165413</v>
      </c>
      <c r="W7" s="6">
        <f>AreaUnderNormalCurve!B5*'CU60'!$W$5+'CU60'!$W$4</f>
        <v>-0.40902255639097795</v>
      </c>
      <c r="X7" s="6">
        <f>AreaUnderNormalCurve!B5*'CU60'!$X$5+'CU60'!$X$4</f>
        <v>-0.44736842105263186</v>
      </c>
    </row>
    <row r="8" spans="1:24" ht="14.25">
      <c r="A8" s="1"/>
      <c r="B8" s="6">
        <f>AreaUnderNormalCurve!B6*'CU60'!$B$5+'CU60'!$B$4</f>
        <v>0.06140350877192979</v>
      </c>
      <c r="C8" s="6">
        <f>AreaUnderNormalCurve!B6*'CU60'!$C$5+'CU60'!$C$4</f>
        <v>0.12280701754385959</v>
      </c>
      <c r="D8" s="6">
        <f>AreaUnderNormalCurve!B6*'CU60'!$D$5+'CU60'!$D$4</f>
        <v>0.1473684210526316</v>
      </c>
      <c r="E8" s="6">
        <f>AreaUnderNormalCurve!B6*'CU60'!$E$5+'CU60'!$E$4</f>
        <v>0.15964912280701737</v>
      </c>
      <c r="F8" s="6">
        <f>AreaUnderNormalCurve!B6*'CU60'!$F$5+'CU60'!$F$4</f>
        <v>0.17192982456140338</v>
      </c>
      <c r="G8" s="6">
        <f>AreaUnderNormalCurve!B6*'CU60'!$G$5+'CU60'!$G$4</f>
        <v>0.18421052631578938</v>
      </c>
      <c r="H8" s="6">
        <f>AreaUnderNormalCurve!B6*'CU60'!$H$5+'CU60'!$H$4</f>
        <v>0.19649122807017538</v>
      </c>
      <c r="I8" s="6">
        <f>AreaUnderNormalCurve!B6*'CU60'!$I$5+'CU60'!$I$4</f>
        <v>0.20877192982456116</v>
      </c>
      <c r="J8" s="6">
        <f>AreaUnderNormalCurve!B6*'CU60'!$J$5+'CU60'!$J$4</f>
        <v>0.22105263157894717</v>
      </c>
      <c r="K8" s="6">
        <f>AreaUnderNormalCurve!B6*'CU60'!$K$5+'CU60'!$K$4</f>
        <v>0.23333333333333317</v>
      </c>
      <c r="L8" s="6">
        <f>AreaUnderNormalCurve!B6*'CU60'!$L$5+'CU60'!$L$4</f>
        <v>0.2456140350877194</v>
      </c>
      <c r="M8" s="6">
        <f>AreaUnderNormalCurve!B6*'CU60'!$M$5+'CU60'!$M$4</f>
        <v>0.25789473684210495</v>
      </c>
      <c r="N8" s="6">
        <f>AreaUnderNormalCurve!B6*'CU60'!$N$5+'CU60'!$N$4</f>
        <v>0.2701754385964912</v>
      </c>
      <c r="O8" s="6">
        <f>AreaUnderNormalCurve!B6*'CU60'!$O$5+'CU60'!$O$4</f>
        <v>0.28245614035087696</v>
      </c>
      <c r="P8" s="6">
        <f>AreaUnderNormalCurve!B6*'CU60'!$P$5+'CU60'!$P$4</f>
        <v>0.2947368421052632</v>
      </c>
      <c r="Q8" s="6">
        <f>AreaUnderNormalCurve!B6*'CU60'!$Q$5+'CU60'!$Q$4</f>
        <v>0.30701754385964897</v>
      </c>
      <c r="R8" s="6">
        <f>AreaUnderNormalCurve!B6*'CU60'!$R$5+'CU60'!$R$4</f>
        <v>0.31929824561403475</v>
      </c>
      <c r="S8" s="6">
        <f>AreaUnderNormalCurve!B6*'CU60'!$S$5+'CU60'!$S$4</f>
        <v>0.331578947368421</v>
      </c>
      <c r="T8" s="6">
        <f>AreaUnderNormalCurve!B6*'CU60'!$T$5+'CU60'!$T$4</f>
        <v>0.3438596491228072</v>
      </c>
      <c r="U8" s="6">
        <f>AreaUnderNormalCurve!B6*'CU60'!$U$5+'CU60'!$U$4</f>
        <v>0.35614035087719254</v>
      </c>
      <c r="V8" s="6">
        <f>AreaUnderNormalCurve!B6*'CU60'!$V$5+'CU60'!$V$4</f>
        <v>0.3684210526315792</v>
      </c>
      <c r="W8" s="6">
        <f>AreaUnderNormalCurve!B6*'CU60'!$W$5+'CU60'!$W$4</f>
        <v>0.3929824561403503</v>
      </c>
      <c r="X8" s="6">
        <f>AreaUnderNormalCurve!B6*'CU60'!$X$5+'CU60'!$X$4</f>
        <v>0.42982456140350855</v>
      </c>
    </row>
    <row r="9" spans="1:24" ht="14.25">
      <c r="A9" s="1"/>
      <c r="B9" s="6">
        <f>AreaUnderNormalCurve!B7*'CU60'!$B$5+'CU60'!$B$4</f>
        <v>0.18671679197994961</v>
      </c>
      <c r="C9" s="6">
        <f>AreaUnderNormalCurve!B7*'CU60'!$C$5+'CU60'!$C$4</f>
        <v>0.37343358395989956</v>
      </c>
      <c r="D9" s="6">
        <f>AreaUnderNormalCurve!B7*'CU60'!$D$5+'CU60'!$D$4</f>
        <v>0.4481203007518795</v>
      </c>
      <c r="E9" s="6">
        <f>AreaUnderNormalCurve!B7*'CU60'!$E$5+'CU60'!$E$4</f>
        <v>0.4854636591478694</v>
      </c>
      <c r="F9" s="6">
        <f>AreaUnderNormalCurve!B7*'CU60'!$F$5+'CU60'!$F$4</f>
        <v>0.5228070175438595</v>
      </c>
      <c r="G9" s="6">
        <f>AreaUnderNormalCurve!B7*'CU60'!$G$5+'CU60'!$G$4</f>
        <v>0.5601503759398495</v>
      </c>
      <c r="H9" s="6">
        <f>AreaUnderNormalCurve!B7*'CU60'!$H$5+'CU60'!$H$4</f>
        <v>0.5974937343358395</v>
      </c>
      <c r="I9" s="6">
        <f>AreaUnderNormalCurve!B7*'CU60'!$I$5+'CU60'!$I$4</f>
        <v>0.6348370927318294</v>
      </c>
      <c r="J9" s="6">
        <f>AreaUnderNormalCurve!B7*'CU60'!$J$5+'CU60'!$J$4</f>
        <v>0.6721804511278195</v>
      </c>
      <c r="K9" s="6">
        <f>AreaUnderNormalCurve!B7*'CU60'!$K$5+'CU60'!$K$4</f>
        <v>0.7095238095238094</v>
      </c>
      <c r="L9" s="6">
        <f>AreaUnderNormalCurve!B7*'CU60'!$L$5+'CU60'!$L$4</f>
        <v>0.7468671679197996</v>
      </c>
      <c r="M9" s="6">
        <f>AreaUnderNormalCurve!B7*'CU60'!$M$5+'CU60'!$M$4</f>
        <v>0.7842105263157895</v>
      </c>
      <c r="N9" s="6">
        <f>AreaUnderNormalCurve!B7*'CU60'!$N$5+'CU60'!$N$4</f>
        <v>0.8215538847117794</v>
      </c>
      <c r="O9" s="6">
        <f>AreaUnderNormalCurve!B7*'CU60'!$O$5+'CU60'!$O$4</f>
        <v>0.8588972431077695</v>
      </c>
      <c r="P9" s="6">
        <f>AreaUnderNormalCurve!B7*'CU60'!$P$5+'CU60'!$P$4</f>
        <v>0.8962406015037596</v>
      </c>
      <c r="Q9" s="6">
        <f>AreaUnderNormalCurve!B7*'CU60'!$Q$5+'CU60'!$Q$4</f>
        <v>0.9335839598997493</v>
      </c>
      <c r="R9" s="6">
        <f>AreaUnderNormalCurve!B7*'CU60'!$R$5+'CU60'!$R$4</f>
        <v>0.9709273182957394</v>
      </c>
      <c r="S9" s="6">
        <f>AreaUnderNormalCurve!B7*'CU60'!$S$5+'CU60'!$S$4</f>
        <v>1.0082706766917295</v>
      </c>
      <c r="T9" s="6">
        <f>AreaUnderNormalCurve!B7*'CU60'!$T$5+'CU60'!$T$4</f>
        <v>1.0456140350877194</v>
      </c>
      <c r="U9" s="6">
        <f>AreaUnderNormalCurve!B7*'CU60'!$U$5+'CU60'!$U$4</f>
        <v>1.0829573934837093</v>
      </c>
      <c r="V9" s="6">
        <f>AreaUnderNormalCurve!B7*'CU60'!$V$5+'CU60'!$V$4</f>
        <v>1.1203007518796997</v>
      </c>
      <c r="W9" s="6">
        <f>AreaUnderNormalCurve!B7*'CU60'!$W$5+'CU60'!$W$4</f>
        <v>1.1949874686716795</v>
      </c>
      <c r="X9" s="6">
        <f>AreaUnderNormalCurve!B7*'CU60'!$X$5+'CU60'!$X$4</f>
        <v>1.3070175438596494</v>
      </c>
    </row>
    <row r="10" spans="1:24" ht="14.25">
      <c r="A10" s="1"/>
      <c r="B10" s="6">
        <f>AreaUnderNormalCurve!B8*'CU60'!$B$5+'CU60'!$B$4</f>
        <v>0.31203007518796955</v>
      </c>
      <c r="C10" s="6">
        <f>AreaUnderNormalCurve!B8*'CU60'!$C$5+'CU60'!$C$4</f>
        <v>0.6240601503759394</v>
      </c>
      <c r="D10" s="6">
        <f>AreaUnderNormalCurve!B8*'CU60'!$D$5+'CU60'!$D$4</f>
        <v>0.7488721804511274</v>
      </c>
      <c r="E10" s="6">
        <f>AreaUnderNormalCurve!B8*'CU60'!$E$5+'CU60'!$E$4</f>
        <v>0.8112781954887214</v>
      </c>
      <c r="F10" s="6">
        <f>AreaUnderNormalCurve!B8*'CU60'!$F$5+'CU60'!$F$4</f>
        <v>0.8736842105263154</v>
      </c>
      <c r="G10" s="6">
        <f>AreaUnderNormalCurve!B8*'CU60'!$G$5+'CU60'!$G$4</f>
        <v>0.9360902255639095</v>
      </c>
      <c r="H10" s="6">
        <f>AreaUnderNormalCurve!B8*'CU60'!$H$5+'CU60'!$H$4</f>
        <v>0.9984962406015035</v>
      </c>
      <c r="I10" s="6">
        <f>AreaUnderNormalCurve!B8*'CU60'!$I$5+'CU60'!$I$4</f>
        <v>1.0609022556390975</v>
      </c>
      <c r="J10" s="6">
        <f>AreaUnderNormalCurve!B8*'CU60'!$J$5+'CU60'!$J$4</f>
        <v>1.1233082706766915</v>
      </c>
      <c r="K10" s="6">
        <f>AreaUnderNormalCurve!B8*'CU60'!$K$5+'CU60'!$K$4</f>
        <v>1.1857142857142855</v>
      </c>
      <c r="L10" s="6">
        <f>AreaUnderNormalCurve!B8*'CU60'!$L$5+'CU60'!$L$4</f>
        <v>1.2481203007518797</v>
      </c>
      <c r="M10" s="6">
        <f>AreaUnderNormalCurve!B8*'CU60'!$M$5+'CU60'!$M$4</f>
        <v>1.3105263157894735</v>
      </c>
      <c r="N10" s="6">
        <f>AreaUnderNormalCurve!B8*'CU60'!$N$5+'CU60'!$N$4</f>
        <v>1.3729323308270678</v>
      </c>
      <c r="O10" s="6">
        <f>AreaUnderNormalCurve!B8*'CU60'!$O$5+'CU60'!$O$4</f>
        <v>1.4353383458646618</v>
      </c>
      <c r="P10" s="6">
        <f>AreaUnderNormalCurve!B8*'CU60'!$P$5+'CU60'!$P$4</f>
        <v>1.4977443609022558</v>
      </c>
      <c r="Q10" s="6">
        <f>AreaUnderNormalCurve!B8*'CU60'!$Q$5+'CU60'!$Q$4</f>
        <v>1.5601503759398498</v>
      </c>
      <c r="R10" s="6">
        <f>AreaUnderNormalCurve!B8*'CU60'!$R$5+'CU60'!$R$4</f>
        <v>1.6225563909774439</v>
      </c>
      <c r="S10" s="6">
        <f>AreaUnderNormalCurve!B8*'CU60'!$S$5+'CU60'!$S$4</f>
        <v>1.6849624060150379</v>
      </c>
      <c r="T10" s="6">
        <f>AreaUnderNormalCurve!B8*'CU60'!$T$5+'CU60'!$T$4</f>
        <v>1.7473684210526321</v>
      </c>
      <c r="U10" s="6">
        <f>AreaUnderNormalCurve!B8*'CU60'!$U$5+'CU60'!$U$4</f>
        <v>1.809774436090226</v>
      </c>
      <c r="V10" s="6">
        <f>AreaUnderNormalCurve!B8*'CU60'!$V$5+'CU60'!$V$4</f>
        <v>1.8721804511278202</v>
      </c>
      <c r="W10" s="6">
        <f>AreaUnderNormalCurve!B8*'CU60'!$W$5+'CU60'!$W$4</f>
        <v>1.996992481203008</v>
      </c>
      <c r="X10" s="6">
        <f>AreaUnderNormalCurve!B8*'CU60'!$X$5+'CU60'!$X$4</f>
        <v>2.18421052631579</v>
      </c>
    </row>
    <row r="11" spans="1:24" ht="14.25">
      <c r="A11" s="1"/>
      <c r="B11" s="6">
        <f>AreaUnderNormalCurve!B9*'CU60'!$B$5+'CU60'!$B$4</f>
        <v>0.43734335839598937</v>
      </c>
      <c r="C11" s="6">
        <f>AreaUnderNormalCurve!B9*'CU60'!$C$5+'CU60'!$C$4</f>
        <v>0.8746867167919794</v>
      </c>
      <c r="D11" s="6">
        <f>AreaUnderNormalCurve!B9*'CU60'!$D$5+'CU60'!$D$4</f>
        <v>1.0496240601503752</v>
      </c>
      <c r="E11" s="6">
        <f>AreaUnderNormalCurve!B9*'CU60'!$E$5+'CU60'!$E$4</f>
        <v>1.1370927318295734</v>
      </c>
      <c r="F11" s="6">
        <f>AreaUnderNormalCurve!B9*'CU60'!$F$5+'CU60'!$F$4</f>
        <v>1.2245614035087715</v>
      </c>
      <c r="G11" s="6">
        <f>AreaUnderNormalCurve!B9*'CU60'!$G$5+'CU60'!$G$4</f>
        <v>1.3120300751879697</v>
      </c>
      <c r="H11" s="6">
        <f>AreaUnderNormalCurve!B9*'CU60'!$H$5+'CU60'!$H$4</f>
        <v>1.3994987468671676</v>
      </c>
      <c r="I11" s="6">
        <f>AreaUnderNormalCurve!B9*'CU60'!$I$5+'CU60'!$I$4</f>
        <v>1.4869674185463657</v>
      </c>
      <c r="J11" s="6">
        <f>AreaUnderNormalCurve!B9*'CU60'!$J$5+'CU60'!$J$4</f>
        <v>1.5744360902255639</v>
      </c>
      <c r="K11" s="6">
        <f>AreaUnderNormalCurve!B9*'CU60'!$K$5+'CU60'!$K$4</f>
        <v>1.6619047619047618</v>
      </c>
      <c r="L11" s="6">
        <f>AreaUnderNormalCurve!B9*'CU60'!$L$5+'CU60'!$L$4</f>
        <v>1.74937343358396</v>
      </c>
      <c r="M11" s="6">
        <f>AreaUnderNormalCurve!B9*'CU60'!$M$5+'CU60'!$M$4</f>
        <v>1.836842105263158</v>
      </c>
      <c r="N11" s="6">
        <f>AreaUnderNormalCurve!B9*'CU60'!$N$5+'CU60'!$N$4</f>
        <v>1.924310776942356</v>
      </c>
      <c r="O11" s="6">
        <f>AreaUnderNormalCurve!B9*'CU60'!$O$5+'CU60'!$O$4</f>
        <v>2.011779448621554</v>
      </c>
      <c r="P11" s="6">
        <f>AreaUnderNormalCurve!B9*'CU60'!$P$5+'CU60'!$P$4</f>
        <v>2.0992481203007523</v>
      </c>
      <c r="Q11" s="6">
        <f>AreaUnderNormalCurve!B9*'CU60'!$Q$5+'CU60'!$Q$4</f>
        <v>2.18671679197995</v>
      </c>
      <c r="R11" s="6">
        <f>AreaUnderNormalCurve!B9*'CU60'!$R$5+'CU60'!$R$4</f>
        <v>2.2741854636591485</v>
      </c>
      <c r="S11" s="6">
        <f>AreaUnderNormalCurve!B9*'CU60'!$S$5+'CU60'!$S$4</f>
        <v>2.3616541353383464</v>
      </c>
      <c r="T11" s="6">
        <f>AreaUnderNormalCurve!B9*'CU60'!$T$5+'CU60'!$T$4</f>
        <v>2.4491228070175444</v>
      </c>
      <c r="U11" s="6">
        <f>AreaUnderNormalCurve!B9*'CU60'!$U$5+'CU60'!$U$4</f>
        <v>2.5365914786967423</v>
      </c>
      <c r="V11" s="6">
        <f>AreaUnderNormalCurve!B9*'CU60'!$V$5+'CU60'!$V$4</f>
        <v>2.6240601503759406</v>
      </c>
      <c r="W11" s="6">
        <f>AreaUnderNormalCurve!B9*'CU60'!$W$5+'CU60'!$W$4</f>
        <v>2.798997493734337</v>
      </c>
      <c r="X11" s="6">
        <f>AreaUnderNormalCurve!B9*'CU60'!$X$5+'CU60'!$X$4</f>
        <v>3.0614035087719307</v>
      </c>
    </row>
    <row r="12" spans="1:24" ht="14.25">
      <c r="A12" s="1"/>
      <c r="B12" s="6">
        <f>AreaUnderNormalCurve!B10*'CU60'!$B$5+'CU60'!$B$4</f>
        <v>0.5626566416040093</v>
      </c>
      <c r="C12" s="6">
        <f>AreaUnderNormalCurve!B10*'CU60'!$C$5+'CU60'!$C$4</f>
        <v>1.1253132832080193</v>
      </c>
      <c r="D12" s="6">
        <f>AreaUnderNormalCurve!B10*'CU60'!$D$5+'CU60'!$D$4</f>
        <v>1.3503759398496233</v>
      </c>
      <c r="E12" s="6">
        <f>AreaUnderNormalCurve!B10*'CU60'!$E$5+'CU60'!$E$4</f>
        <v>1.4629072681704254</v>
      </c>
      <c r="F12" s="6">
        <f>AreaUnderNormalCurve!B10*'CU60'!$F$5+'CU60'!$F$4</f>
        <v>1.5754385964912274</v>
      </c>
      <c r="G12" s="6">
        <f>AreaUnderNormalCurve!B10*'CU60'!$G$5+'CU60'!$G$4</f>
        <v>1.6879699248120295</v>
      </c>
      <c r="H12" s="6">
        <f>AreaUnderNormalCurve!B10*'CU60'!$H$5+'CU60'!$H$4</f>
        <v>1.8005012531328317</v>
      </c>
      <c r="I12" s="6">
        <f>AreaUnderNormalCurve!B10*'CU60'!$I$5+'CU60'!$I$4</f>
        <v>1.9130325814536338</v>
      </c>
      <c r="J12" s="6">
        <f>AreaUnderNormalCurve!B10*'CU60'!$J$5+'CU60'!$J$4</f>
        <v>2.025563909774436</v>
      </c>
      <c r="K12" s="6">
        <f>AreaUnderNormalCurve!B10*'CU60'!$K$5+'CU60'!$K$4</f>
        <v>2.138095238095238</v>
      </c>
      <c r="L12" s="6">
        <f>AreaUnderNormalCurve!B10*'CU60'!$L$5+'CU60'!$L$4</f>
        <v>2.25062656641604</v>
      </c>
      <c r="M12" s="6">
        <f>AreaUnderNormalCurve!B10*'CU60'!$M$5+'CU60'!$M$4</f>
        <v>2.363157894736842</v>
      </c>
      <c r="N12" s="6">
        <f>AreaUnderNormalCurve!B10*'CU60'!$N$5+'CU60'!$N$4</f>
        <v>2.4756892230576444</v>
      </c>
      <c r="O12" s="6">
        <f>AreaUnderNormalCurve!B10*'CU60'!$O$5+'CU60'!$O$4</f>
        <v>2.5882205513784466</v>
      </c>
      <c r="P12" s="6">
        <f>AreaUnderNormalCurve!B10*'CU60'!$P$5+'CU60'!$P$4</f>
        <v>2.7007518796992485</v>
      </c>
      <c r="Q12" s="6">
        <f>AreaUnderNormalCurve!B10*'CU60'!$Q$5+'CU60'!$Q$4</f>
        <v>2.8132832080200507</v>
      </c>
      <c r="R12" s="6">
        <f>AreaUnderNormalCurve!B10*'CU60'!$R$5+'CU60'!$R$4</f>
        <v>2.9258145363408525</v>
      </c>
      <c r="S12" s="6">
        <f>AreaUnderNormalCurve!B10*'CU60'!$S$5+'CU60'!$S$4</f>
        <v>3.038345864661655</v>
      </c>
      <c r="T12" s="6">
        <f>AreaUnderNormalCurve!B10*'CU60'!$T$5+'CU60'!$T$4</f>
        <v>3.150877192982457</v>
      </c>
      <c r="U12" s="6">
        <f>AreaUnderNormalCurve!B10*'CU60'!$U$5+'CU60'!$U$4</f>
        <v>3.2634085213032593</v>
      </c>
      <c r="V12" s="6">
        <f>AreaUnderNormalCurve!B10*'CU60'!$V$5+'CU60'!$V$4</f>
        <v>3.375939849624061</v>
      </c>
      <c r="W12" s="6">
        <f>AreaUnderNormalCurve!B10*'CU60'!$W$5+'CU60'!$W$4</f>
        <v>3.601002506265665</v>
      </c>
      <c r="X12" s="6">
        <f>AreaUnderNormalCurve!B10*'CU60'!$X$5+'CU60'!$X$4</f>
        <v>3.938596491228071</v>
      </c>
    </row>
    <row r="13" spans="1:24" ht="14.25">
      <c r="A13" s="1"/>
      <c r="B13" s="6">
        <f>AreaUnderNormalCurve!B11*'CU60'!$B$5+'CU60'!$B$4</f>
        <v>0.6879699248120291</v>
      </c>
      <c r="C13" s="6">
        <f>AreaUnderNormalCurve!B11*'CU60'!$C$5+'CU60'!$C$4</f>
        <v>1.3759398496240594</v>
      </c>
      <c r="D13" s="6">
        <f>AreaUnderNormalCurve!B11*'CU60'!$D$5+'CU60'!$D$4</f>
        <v>1.6511278195488712</v>
      </c>
      <c r="E13" s="6">
        <f>AreaUnderNormalCurve!B11*'CU60'!$E$5+'CU60'!$E$4</f>
        <v>1.7887218045112774</v>
      </c>
      <c r="F13" s="6">
        <f>AreaUnderNormalCurve!B11*'CU60'!$F$5+'CU60'!$F$4</f>
        <v>1.9263157894736835</v>
      </c>
      <c r="G13" s="6">
        <f>AreaUnderNormalCurve!B11*'CU60'!$G$5+'CU60'!$G$4</f>
        <v>2.0639097744360897</v>
      </c>
      <c r="H13" s="6">
        <f>AreaUnderNormalCurve!B11*'CU60'!$H$5+'CU60'!$H$4</f>
        <v>2.201503759398496</v>
      </c>
      <c r="I13" s="6">
        <f>AreaUnderNormalCurve!B11*'CU60'!$I$5+'CU60'!$I$4</f>
        <v>2.339097744360902</v>
      </c>
      <c r="J13" s="6">
        <f>AreaUnderNormalCurve!B11*'CU60'!$J$5+'CU60'!$J$4</f>
        <v>2.476691729323308</v>
      </c>
      <c r="K13" s="6">
        <f>AreaUnderNormalCurve!B11*'CU60'!$K$5+'CU60'!$K$4</f>
        <v>2.6142857142857143</v>
      </c>
      <c r="L13" s="6">
        <f>AreaUnderNormalCurve!B11*'CU60'!$L$5+'CU60'!$L$4</f>
        <v>2.7518796992481205</v>
      </c>
      <c r="M13" s="6">
        <f>AreaUnderNormalCurve!B11*'CU60'!$M$5+'CU60'!$M$4</f>
        <v>2.8894736842105266</v>
      </c>
      <c r="N13" s="6">
        <f>AreaUnderNormalCurve!B11*'CU60'!$N$5+'CU60'!$N$4</f>
        <v>3.027067669172933</v>
      </c>
      <c r="O13" s="6">
        <f>AreaUnderNormalCurve!B11*'CU60'!$O$5+'CU60'!$O$4</f>
        <v>3.1646616541353385</v>
      </c>
      <c r="P13" s="6">
        <f>AreaUnderNormalCurve!B11*'CU60'!$P$5+'CU60'!$P$4</f>
        <v>3.302255639097745</v>
      </c>
      <c r="Q13" s="6">
        <f>AreaUnderNormalCurve!B11*'CU60'!$Q$5+'CU60'!$Q$4</f>
        <v>3.439849624060151</v>
      </c>
      <c r="R13" s="6">
        <f>AreaUnderNormalCurve!B11*'CU60'!$R$5+'CU60'!$R$4</f>
        <v>3.5774436090225574</v>
      </c>
      <c r="S13" s="6">
        <f>AreaUnderNormalCurve!B11*'CU60'!$S$5+'CU60'!$S$4</f>
        <v>3.715037593984963</v>
      </c>
      <c r="T13" s="6">
        <f>AreaUnderNormalCurve!B11*'CU60'!$T$5+'CU60'!$T$4</f>
        <v>3.8526315789473693</v>
      </c>
      <c r="U13" s="6">
        <f>AreaUnderNormalCurve!B11*'CU60'!$U$5+'CU60'!$U$4</f>
        <v>3.9902255639097755</v>
      </c>
      <c r="V13" s="6">
        <f>AreaUnderNormalCurve!B11*'CU60'!$V$5+'CU60'!$V$4</f>
        <v>4.127819548872182</v>
      </c>
      <c r="W13" s="6">
        <f>AreaUnderNormalCurve!B11*'CU60'!$W$5+'CU60'!$W$4</f>
        <v>4.403007518796994</v>
      </c>
      <c r="X13" s="6">
        <f>AreaUnderNormalCurve!B11*'CU60'!$X$5+'CU60'!$X$4</f>
        <v>4.815789473684212</v>
      </c>
    </row>
    <row r="14" spans="1:24" ht="14.25">
      <c r="A14" s="1"/>
      <c r="B14" s="6">
        <f>AreaUnderNormalCurve!B12*'CU60'!$B$5+'CU60'!$B$4</f>
        <v>0.813283208020049</v>
      </c>
      <c r="C14" s="6">
        <f>AreaUnderNormalCurve!B12*'CU60'!$C$5+'CU60'!$C$4</f>
        <v>1.6265664160400992</v>
      </c>
      <c r="D14" s="6">
        <f>AreaUnderNormalCurve!B12*'CU60'!$D$5+'CU60'!$D$4</f>
        <v>1.951879699248119</v>
      </c>
      <c r="E14" s="6">
        <f>AreaUnderNormalCurve!B12*'CU60'!$E$5+'CU60'!$E$4</f>
        <v>2.1145363408521294</v>
      </c>
      <c r="F14" s="6">
        <f>AreaUnderNormalCurve!B12*'CU60'!$F$5+'CU60'!$F$4</f>
        <v>2.2771929824561394</v>
      </c>
      <c r="G14" s="6">
        <f>AreaUnderNormalCurve!B12*'CU60'!$G$5+'CU60'!$G$4</f>
        <v>2.4398496240601495</v>
      </c>
      <c r="H14" s="6">
        <f>AreaUnderNormalCurve!B12*'CU60'!$H$5+'CU60'!$H$4</f>
        <v>2.60250626566416</v>
      </c>
      <c r="I14" s="6">
        <f>AreaUnderNormalCurve!B12*'CU60'!$I$5+'CU60'!$I$4</f>
        <v>2.76516290726817</v>
      </c>
      <c r="J14" s="6">
        <f>AreaUnderNormalCurve!B12*'CU60'!$J$5+'CU60'!$J$4</f>
        <v>2.92781954887218</v>
      </c>
      <c r="K14" s="6">
        <f>AreaUnderNormalCurve!B12*'CU60'!$K$5+'CU60'!$K$4</f>
        <v>3.09047619047619</v>
      </c>
      <c r="L14" s="6">
        <f>AreaUnderNormalCurve!B12*'CU60'!$L$5+'CU60'!$L$4</f>
        <v>3.2531328320802</v>
      </c>
      <c r="M14" s="6">
        <f>AreaUnderNormalCurve!B12*'CU60'!$M$5+'CU60'!$M$4</f>
        <v>3.4157894736842107</v>
      </c>
      <c r="N14" s="6">
        <f>AreaUnderNormalCurve!B12*'CU60'!$N$5+'CU60'!$N$4</f>
        <v>3.578446115288221</v>
      </c>
      <c r="O14" s="6">
        <f>AreaUnderNormalCurve!B12*'CU60'!$O$5+'CU60'!$O$4</f>
        <v>3.7411027568922313</v>
      </c>
      <c r="P14" s="6">
        <f>AreaUnderNormalCurve!B12*'CU60'!$P$5+'CU60'!$P$4</f>
        <v>3.9037593984962413</v>
      </c>
      <c r="Q14" s="6">
        <f>AreaUnderNormalCurve!B12*'CU60'!$Q$5+'CU60'!$Q$4</f>
        <v>4.066416040100251</v>
      </c>
      <c r="R14" s="6">
        <f>AreaUnderNormalCurve!B12*'CU60'!$R$5+'CU60'!$R$4</f>
        <v>4.229072681704261</v>
      </c>
      <c r="S14" s="6">
        <f>AreaUnderNormalCurve!B12*'CU60'!$S$5+'CU60'!$S$4</f>
        <v>4.3917293233082715</v>
      </c>
      <c r="T14" s="6">
        <f>AreaUnderNormalCurve!B12*'CU60'!$T$5+'CU60'!$T$4</f>
        <v>4.5543859649122815</v>
      </c>
      <c r="U14" s="6">
        <f>AreaUnderNormalCurve!B12*'CU60'!$U$5+'CU60'!$U$4</f>
        <v>4.7170426065162925</v>
      </c>
      <c r="V14" s="6">
        <f>AreaUnderNormalCurve!B12*'CU60'!$V$5+'CU60'!$V$4</f>
        <v>4.879699248120302</v>
      </c>
      <c r="W14" s="6">
        <f>AreaUnderNormalCurve!B12*'CU60'!$W$5+'CU60'!$W$4</f>
        <v>5.205012531328323</v>
      </c>
      <c r="X14" s="6">
        <f>AreaUnderNormalCurve!B12*'CU60'!$X$5+'CU60'!$X$4</f>
        <v>5.692982456140353</v>
      </c>
    </row>
    <row r="15" spans="1:24" ht="14.25">
      <c r="A15" s="1"/>
      <c r="B15" s="6">
        <f>AreaUnderNormalCurve!B13*'CU60'!$B$5+'CU60'!$B$4</f>
        <v>0.9385964912280689</v>
      </c>
      <c r="C15" s="6">
        <f>AreaUnderNormalCurve!B13*'CU60'!$C$5+'CU60'!$C$4</f>
        <v>1.877192982456139</v>
      </c>
      <c r="D15" s="6">
        <f>AreaUnderNormalCurve!B13*'CU60'!$D$5+'CU60'!$D$4</f>
        <v>2.252631578947367</v>
      </c>
      <c r="E15" s="6">
        <f>AreaUnderNormalCurve!B13*'CU60'!$E$5+'CU60'!$E$4</f>
        <v>2.4403508771929814</v>
      </c>
      <c r="F15" s="6">
        <f>AreaUnderNormalCurve!B13*'CU60'!$F$5+'CU60'!$F$4</f>
        <v>2.6280701754385953</v>
      </c>
      <c r="G15" s="6">
        <f>AreaUnderNormalCurve!B13*'CU60'!$G$5+'CU60'!$G$4</f>
        <v>2.8157894736842097</v>
      </c>
      <c r="H15" s="6">
        <f>AreaUnderNormalCurve!B13*'CU60'!$H$5+'CU60'!$H$4</f>
        <v>3.003508771929824</v>
      </c>
      <c r="I15" s="6">
        <f>AreaUnderNormalCurve!B13*'CU60'!$I$5+'CU60'!$I$4</f>
        <v>3.1912280701754385</v>
      </c>
      <c r="J15" s="6">
        <f>AreaUnderNormalCurve!B13*'CU60'!$J$5+'CU60'!$J$4</f>
        <v>3.3789473684210525</v>
      </c>
      <c r="K15" s="6">
        <f>AreaUnderNormalCurve!B13*'CU60'!$K$5+'CU60'!$K$4</f>
        <v>3.5666666666666664</v>
      </c>
      <c r="L15" s="6">
        <f>AreaUnderNormalCurve!B13*'CU60'!$L$5+'CU60'!$L$4</f>
        <v>3.754385964912281</v>
      </c>
      <c r="M15" s="6">
        <f>AreaUnderNormalCurve!B13*'CU60'!$M$5+'CU60'!$M$4</f>
        <v>3.9421052631578952</v>
      </c>
      <c r="N15" s="6">
        <f>AreaUnderNormalCurve!B13*'CU60'!$N$5+'CU60'!$N$4</f>
        <v>4.12982456140351</v>
      </c>
      <c r="O15" s="6">
        <f>AreaUnderNormalCurve!B13*'CU60'!$O$5+'CU60'!$O$4</f>
        <v>4.317543859649124</v>
      </c>
      <c r="P15" s="6">
        <f>AreaUnderNormalCurve!B13*'CU60'!$P$5+'CU60'!$P$4</f>
        <v>4.5052631578947375</v>
      </c>
      <c r="Q15" s="6">
        <f>AreaUnderNormalCurve!B13*'CU60'!$Q$5+'CU60'!$Q$4</f>
        <v>4.692982456140352</v>
      </c>
      <c r="R15" s="6">
        <f>AreaUnderNormalCurve!B13*'CU60'!$R$5+'CU60'!$R$4</f>
        <v>4.880701754385966</v>
      </c>
      <c r="S15" s="6">
        <f>AreaUnderNormalCurve!B13*'CU60'!$S$5+'CU60'!$S$4</f>
        <v>5.06842105263158</v>
      </c>
      <c r="T15" s="6">
        <f>AreaUnderNormalCurve!B13*'CU60'!$T$5+'CU60'!$T$4</f>
        <v>5.256140350877194</v>
      </c>
      <c r="U15" s="6">
        <f>AreaUnderNormalCurve!B13*'CU60'!$U$5+'CU60'!$U$4</f>
        <v>5.443859649122809</v>
      </c>
      <c r="V15" s="6">
        <f>AreaUnderNormalCurve!B13*'CU60'!$V$5+'CU60'!$V$4</f>
        <v>5.631578947368423</v>
      </c>
      <c r="W15" s="6">
        <f>AreaUnderNormalCurve!B13*'CU60'!$W$5+'CU60'!$W$4</f>
        <v>6.007017543859652</v>
      </c>
      <c r="X15" s="6">
        <f>AreaUnderNormalCurve!B13*'CU60'!$X$5+'CU60'!$X$4</f>
        <v>6.570175438596493</v>
      </c>
    </row>
    <row r="16" spans="1:24" ht="14.25">
      <c r="A16" s="1"/>
      <c r="B16" s="6">
        <f>AreaUnderNormalCurve!B14*'CU60'!$B$5+'CU60'!$B$4</f>
        <v>1.0639097744360888</v>
      </c>
      <c r="C16" s="6">
        <f>AreaUnderNormalCurve!B14*'CU60'!$C$5+'CU60'!$C$4</f>
        <v>2.127819548872179</v>
      </c>
      <c r="D16" s="6">
        <f>AreaUnderNormalCurve!B14*'CU60'!$D$5+'CU60'!$D$4</f>
        <v>2.553383458646615</v>
      </c>
      <c r="E16" s="6">
        <f>AreaUnderNormalCurve!B14*'CU60'!$E$5+'CU60'!$E$4</f>
        <v>2.7661654135338334</v>
      </c>
      <c r="F16" s="6">
        <f>AreaUnderNormalCurve!B14*'CU60'!$F$5+'CU60'!$F$4</f>
        <v>2.9789473684210517</v>
      </c>
      <c r="G16" s="6">
        <f>AreaUnderNormalCurve!B14*'CU60'!$G$5+'CU60'!$G$4</f>
        <v>3.1917293233082695</v>
      </c>
      <c r="H16" s="6">
        <f>AreaUnderNormalCurve!B14*'CU60'!$H$5+'CU60'!$H$4</f>
        <v>3.4045112781954883</v>
      </c>
      <c r="I16" s="6">
        <f>AreaUnderNormalCurve!B14*'CU60'!$I$5+'CU60'!$I$4</f>
        <v>3.617293233082706</v>
      </c>
      <c r="J16" s="6">
        <f>AreaUnderNormalCurve!B14*'CU60'!$J$5+'CU60'!$J$4</f>
        <v>3.8300751879699244</v>
      </c>
      <c r="K16" s="6">
        <f>AreaUnderNormalCurve!B14*'CU60'!$K$5+'CU60'!$K$4</f>
        <v>4.042857142857143</v>
      </c>
      <c r="L16" s="6">
        <f>AreaUnderNormalCurve!B14*'CU60'!$L$5+'CU60'!$L$4</f>
        <v>4.2556390977443606</v>
      </c>
      <c r="M16" s="6">
        <f>AreaUnderNormalCurve!B14*'CU60'!$M$5+'CU60'!$M$4</f>
        <v>4.468421052631579</v>
      </c>
      <c r="N16" s="6">
        <f>AreaUnderNormalCurve!B14*'CU60'!$N$5+'CU60'!$N$4</f>
        <v>4.681203007518798</v>
      </c>
      <c r="O16" s="6">
        <f>AreaUnderNormalCurve!B14*'CU60'!$O$5+'CU60'!$O$4</f>
        <v>4.893984962406016</v>
      </c>
      <c r="P16" s="6">
        <f>AreaUnderNormalCurve!B14*'CU60'!$P$5+'CU60'!$P$4</f>
        <v>5.106766917293234</v>
      </c>
      <c r="Q16" s="6">
        <f>AreaUnderNormalCurve!B14*'CU60'!$Q$5+'CU60'!$Q$4</f>
        <v>5.3195488721804525</v>
      </c>
      <c r="R16" s="6">
        <f>AreaUnderNormalCurve!B14*'CU60'!$R$5+'CU60'!$R$4</f>
        <v>5.53233082706767</v>
      </c>
      <c r="S16" s="6">
        <f>AreaUnderNormalCurve!B14*'CU60'!$S$5+'CU60'!$S$4</f>
        <v>5.745112781954889</v>
      </c>
      <c r="T16" s="6">
        <f>AreaUnderNormalCurve!B14*'CU60'!$T$5+'CU60'!$T$4</f>
        <v>5.957894736842107</v>
      </c>
      <c r="U16" s="6">
        <f>AreaUnderNormalCurve!B14*'CU60'!$U$5+'CU60'!$U$4</f>
        <v>6.170676691729325</v>
      </c>
      <c r="V16" s="6">
        <f>AreaUnderNormalCurve!B14*'CU60'!$V$5+'CU60'!$V$4</f>
        <v>6.383458646616543</v>
      </c>
      <c r="W16" s="6">
        <f>AreaUnderNormalCurve!B14*'CU60'!$W$5+'CU60'!$W$4</f>
        <v>6.80902255639098</v>
      </c>
      <c r="X16" s="6">
        <f>AreaUnderNormalCurve!B14*'CU60'!$X$5+'CU60'!$X$4</f>
        <v>7.447368421052634</v>
      </c>
    </row>
    <row r="17" spans="1:24" ht="14.25">
      <c r="A17" s="1"/>
      <c r="B17" s="6">
        <f>AreaUnderNormalCurve!B15*'CU60'!$B$5+'CU60'!$B$4</f>
        <v>1.1892230576441087</v>
      </c>
      <c r="C17" s="6">
        <f>AreaUnderNormalCurve!B15*'CU60'!$C$5+'CU60'!$C$4</f>
        <v>2.378446115288219</v>
      </c>
      <c r="D17" s="6">
        <f>AreaUnderNormalCurve!B15*'CU60'!$D$5+'CU60'!$D$4</f>
        <v>2.8541353383458627</v>
      </c>
      <c r="E17" s="6">
        <f>AreaUnderNormalCurve!B15*'CU60'!$E$5+'CU60'!$E$4</f>
        <v>3.0919799498746854</v>
      </c>
      <c r="F17" s="6">
        <f>AreaUnderNormalCurve!B15*'CU60'!$F$5+'CU60'!$F$4</f>
        <v>3.3298245614035076</v>
      </c>
      <c r="G17" s="6">
        <f>AreaUnderNormalCurve!B15*'CU60'!$G$5+'CU60'!$G$4</f>
        <v>3.5676691729323298</v>
      </c>
      <c r="H17" s="6">
        <f>AreaUnderNormalCurve!B15*'CU60'!$H$5+'CU60'!$H$4</f>
        <v>3.805513784461152</v>
      </c>
      <c r="I17" s="6">
        <f>AreaUnderNormalCurve!B15*'CU60'!$I$5+'CU60'!$I$4</f>
        <v>4.043358395989975</v>
      </c>
      <c r="J17" s="6">
        <f>AreaUnderNormalCurve!B15*'CU60'!$J$5+'CU60'!$J$4</f>
        <v>4.281203007518797</v>
      </c>
      <c r="K17" s="6">
        <f>AreaUnderNormalCurve!B15*'CU60'!$K$5+'CU60'!$K$4</f>
        <v>4.519047619047619</v>
      </c>
      <c r="L17" s="6">
        <f>AreaUnderNormalCurve!B15*'CU60'!$L$5+'CU60'!$L$4</f>
        <v>4.756892230576441</v>
      </c>
      <c r="M17" s="6">
        <f>AreaUnderNormalCurve!B15*'CU60'!$M$5+'CU60'!$M$4</f>
        <v>4.994736842105263</v>
      </c>
      <c r="N17" s="6">
        <f>AreaUnderNormalCurve!B15*'CU60'!$N$5+'CU60'!$N$4</f>
        <v>5.232581453634086</v>
      </c>
      <c r="O17" s="6">
        <f>AreaUnderNormalCurve!B15*'CU60'!$O$5+'CU60'!$O$4</f>
        <v>5.470426065162908</v>
      </c>
      <c r="P17" s="6">
        <f>AreaUnderNormalCurve!B15*'CU60'!$P$5+'CU60'!$P$4</f>
        <v>5.70827067669173</v>
      </c>
      <c r="Q17" s="6">
        <f>AreaUnderNormalCurve!B15*'CU60'!$Q$5+'CU60'!$Q$4</f>
        <v>5.946115288220553</v>
      </c>
      <c r="R17" s="6">
        <f>AreaUnderNormalCurve!B15*'CU60'!$R$5+'CU60'!$R$4</f>
        <v>6.183959899749375</v>
      </c>
      <c r="S17" s="6">
        <f>AreaUnderNormalCurve!B15*'CU60'!$S$5+'CU60'!$S$4</f>
        <v>6.4218045112781965</v>
      </c>
      <c r="T17" s="6">
        <f>AreaUnderNormalCurve!B15*'CU60'!$T$5+'CU60'!$T$4</f>
        <v>6.65964912280702</v>
      </c>
      <c r="U17" s="6">
        <f>AreaUnderNormalCurve!B15*'CU60'!$U$5+'CU60'!$U$4</f>
        <v>6.897493734335843</v>
      </c>
      <c r="V17" s="6">
        <f>AreaUnderNormalCurve!B15*'CU60'!$V$5+'CU60'!$V$4</f>
        <v>7.135338345864663</v>
      </c>
      <c r="W17" s="6">
        <f>AreaUnderNormalCurve!B15*'CU60'!$W$5+'CU60'!$W$4</f>
        <v>7.611027568922309</v>
      </c>
      <c r="X17" s="6">
        <f>AreaUnderNormalCurve!B15*'CU60'!$X$5+'CU60'!$X$4</f>
        <v>8.324561403508774</v>
      </c>
    </row>
    <row r="18" spans="1:23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1" spans="7:8" ht="15">
      <c r="G21" s="12" t="s">
        <v>1</v>
      </c>
      <c r="H21" s="13">
        <v>2.33</v>
      </c>
    </row>
    <row r="22" spans="1:22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" t="s">
        <v>4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4" ht="15">
      <c r="A23" s="7"/>
      <c r="B23" s="8" t="str">
        <f>"-1.5 ML/ha"</f>
        <v>-1.5 ML/ha</v>
      </c>
      <c r="C23" s="8" t="str">
        <f>"-1.0 ML/ha"</f>
        <v>-1.0 ML/ha</v>
      </c>
      <c r="D23" s="8" t="str">
        <f>"-0.8 ML/ha"</f>
        <v>-0.8 ML/ha</v>
      </c>
      <c r="E23" s="8" t="str">
        <f>"-0.7 ML/ha"</f>
        <v>-0.7 ML/ha</v>
      </c>
      <c r="F23" s="8" t="str">
        <f>"-0.6 ML/ha"</f>
        <v>-0.6 ML/ha</v>
      </c>
      <c r="G23" s="8" t="str">
        <f>"-0.5 ML/ha"</f>
        <v>-0.5 ML/ha</v>
      </c>
      <c r="H23" s="8" t="str">
        <f>"-0.4 ML/ha"</f>
        <v>-0.4 ML/ha</v>
      </c>
      <c r="I23" s="8" t="str">
        <f>"-0.3 ML/ha"</f>
        <v>-0.3 ML/ha</v>
      </c>
      <c r="J23" s="8" t="str">
        <f>"-0.2 ML/ha"</f>
        <v>-0.2 ML/ha</v>
      </c>
      <c r="K23" s="8" t="str">
        <f>"-0.1 ML/ha"</f>
        <v>-0.1 ML/ha</v>
      </c>
      <c r="L23" s="8" t="s">
        <v>0</v>
      </c>
      <c r="M23" s="8" t="str">
        <f>"+0.1 ML/ha"</f>
        <v>+0.1 ML/ha</v>
      </c>
      <c r="N23" s="8" t="str">
        <f>"+0.2 ML/ha"</f>
        <v>+0.2 ML/ha</v>
      </c>
      <c r="O23" s="8" t="str">
        <f>"+0.3 ML/ha"</f>
        <v>+0.3 ML/ha</v>
      </c>
      <c r="P23" s="8" t="str">
        <f>"+0.4 ML/ha"</f>
        <v>+0.4 ML/ha</v>
      </c>
      <c r="Q23" s="8" t="str">
        <f>"+0.5 ML/ha"</f>
        <v>+0.5 ML/ha</v>
      </c>
      <c r="R23" s="8" t="str">
        <f>"+0.6 ML/ha"</f>
        <v>+0.6 ML/ha</v>
      </c>
      <c r="S23" s="8" t="str">
        <f>"+0.7 ML/ha"</f>
        <v>+0.7 ML/ha</v>
      </c>
      <c r="T23" s="8" t="str">
        <f>"+0.8 ML/ha"</f>
        <v>+0.8 ML/ha</v>
      </c>
      <c r="U23" s="8" t="str">
        <f>"+0.9 ML/ha"</f>
        <v>+0.9 ML/ha</v>
      </c>
      <c r="V23" s="9" t="str">
        <f>"+1.0 ML/ha"</f>
        <v>+1.0 ML/ha</v>
      </c>
      <c r="W23" s="9" t="str">
        <f>"+1.2 ML/ha"</f>
        <v>+1.2 ML/ha</v>
      </c>
      <c r="X23" s="9" t="str">
        <f>"+1.5 ML/ha"</f>
        <v>+1.5 ML/ha</v>
      </c>
    </row>
    <row r="24" spans="1:24" ht="15.75" thickBot="1">
      <c r="A24" s="15" t="s">
        <v>2</v>
      </c>
      <c r="B24" s="10">
        <f aca="true" t="shared" si="4" ref="B24:X24">AVERAGE(B25:B36)</f>
        <v>21.45922746781113</v>
      </c>
      <c r="C24" s="10">
        <f t="shared" si="4"/>
        <v>42.918454935622286</v>
      </c>
      <c r="D24" s="10">
        <f t="shared" si="4"/>
        <v>51.50214592274674</v>
      </c>
      <c r="E24" s="10">
        <f t="shared" si="4"/>
        <v>55.793991416308984</v>
      </c>
      <c r="F24" s="10">
        <f t="shared" si="4"/>
        <v>60.085836909871226</v>
      </c>
      <c r="G24" s="10">
        <f t="shared" si="4"/>
        <v>64.37768240343345</v>
      </c>
      <c r="H24" s="10">
        <f t="shared" si="4"/>
        <v>68.6695278969957</v>
      </c>
      <c r="I24" s="10">
        <f t="shared" si="4"/>
        <v>72.96137339055792</v>
      </c>
      <c r="J24" s="10">
        <f t="shared" si="4"/>
        <v>77.25321888412016</v>
      </c>
      <c r="K24" s="10">
        <f t="shared" si="4"/>
        <v>81.54506437768238</v>
      </c>
      <c r="L24" s="10">
        <f t="shared" si="4"/>
        <v>85.83690987124464</v>
      </c>
      <c r="M24" s="10">
        <f t="shared" si="4"/>
        <v>90.12875536480686</v>
      </c>
      <c r="N24" s="10">
        <f t="shared" si="4"/>
        <v>94.4206008583691</v>
      </c>
      <c r="O24" s="10">
        <f t="shared" si="4"/>
        <v>98.71244635193135</v>
      </c>
      <c r="P24" s="10">
        <f t="shared" si="4"/>
        <v>103.00429184549358</v>
      </c>
      <c r="Q24" s="10">
        <f t="shared" si="4"/>
        <v>107.2961373390558</v>
      </c>
      <c r="R24" s="10">
        <f t="shared" si="4"/>
        <v>111.58798283261804</v>
      </c>
      <c r="S24" s="10">
        <f t="shared" si="4"/>
        <v>115.87982832618029</v>
      </c>
      <c r="T24" s="10">
        <f t="shared" si="4"/>
        <v>120.17167381974252</v>
      </c>
      <c r="U24" s="10">
        <f t="shared" si="4"/>
        <v>124.46351931330474</v>
      </c>
      <c r="V24" s="11">
        <f t="shared" si="4"/>
        <v>128.755364806867</v>
      </c>
      <c r="W24" s="11">
        <f t="shared" si="4"/>
        <v>137.33905579399143</v>
      </c>
      <c r="X24" s="11">
        <f t="shared" si="4"/>
        <v>150.21459227467815</v>
      </c>
    </row>
    <row r="25" spans="2:24" ht="14.25">
      <c r="B25" s="2">
        <f>'CU60'!B6*100/'CU60'!$H$21</f>
        <v>-8.121161272279398</v>
      </c>
      <c r="C25" s="2">
        <f>'CU60'!C6*100/'CU60'!$H$21</f>
        <v>-16.242322544558803</v>
      </c>
      <c r="D25" s="2">
        <f>'CU60'!D6*100/'CU60'!$H$21</f>
        <v>-19.490787053470573</v>
      </c>
      <c r="E25" s="2">
        <f>'CU60'!E6*100/'CU60'!$H$21</f>
        <v>-21.115019307926463</v>
      </c>
      <c r="F25" s="2">
        <f>'CU60'!F6*100/'CU60'!$H$21</f>
        <v>-22.739251562382343</v>
      </c>
      <c r="G25" s="2">
        <f>'CU60'!G6*100/'CU60'!$H$21</f>
        <v>-24.363483816838222</v>
      </c>
      <c r="H25" s="2">
        <f>'CU60'!H6*100/'CU60'!$H$21</f>
        <v>-25.987716071294106</v>
      </c>
      <c r="I25" s="2">
        <f>'CU60'!I6*100/'CU60'!$H$21</f>
        <v>-27.611948325750003</v>
      </c>
      <c r="J25" s="2">
        <f>'CU60'!J6*100/'CU60'!$H$21</f>
        <v>-29.236180580205883</v>
      </c>
      <c r="K25" s="2">
        <f>'CU60'!K6*100/'CU60'!$H$21</f>
        <v>-30.860412834661766</v>
      </c>
      <c r="L25" s="2">
        <f>'CU60'!L6*100/'CU60'!$H$21</f>
        <v>-32.48464508911764</v>
      </c>
      <c r="M25" s="2">
        <f>'CU60'!M6*100/'CU60'!$H$21</f>
        <v>-34.108877343573546</v>
      </c>
      <c r="N25" s="2">
        <f>'CU60'!N6*100/'CU60'!$H$21</f>
        <v>-35.73310959802942</v>
      </c>
      <c r="O25" s="2">
        <f>'CU60'!O6*100/'CU60'!$H$21</f>
        <v>-37.357341852485305</v>
      </c>
      <c r="P25" s="2">
        <f>'CU60'!P6*100/'CU60'!$H$21</f>
        <v>-38.98157410694117</v>
      </c>
      <c r="Q25" s="2">
        <f>'CU60'!Q6*100/'CU60'!$H$21</f>
        <v>-40.605806361397086</v>
      </c>
      <c r="R25" s="2">
        <f>'CU60'!R6*100/'CU60'!$H$21</f>
        <v>-42.23003861585296</v>
      </c>
      <c r="S25" s="2">
        <f>'CU60'!S6*100/'CU60'!$H$21</f>
        <v>-43.854270870308824</v>
      </c>
      <c r="T25" s="2">
        <f>'CU60'!T6*100/'CU60'!$H$21</f>
        <v>-45.47850312476471</v>
      </c>
      <c r="U25" s="2">
        <f>'CU60'!U6*100/'CU60'!$H$21</f>
        <v>-47.102735379220626</v>
      </c>
      <c r="V25" s="2">
        <f>'CU60'!V6*100/'CU60'!$H$21</f>
        <v>-48.726967633676445</v>
      </c>
      <c r="W25" s="2">
        <f>'CU60'!W6*100/'CU60'!$H$21</f>
        <v>-51.97543214258829</v>
      </c>
      <c r="X25" s="2">
        <f>'CU60'!X6*100/'CU60'!$H$21</f>
        <v>-56.848128905955896</v>
      </c>
    </row>
    <row r="26" spans="2:24" ht="14.25">
      <c r="B26" s="2">
        <f>'CU60'!B7*100/'CU60'!$H$21</f>
        <v>-2.7429087740811218</v>
      </c>
      <c r="C26" s="2">
        <f>'CU60'!C7*100/'CU60'!$H$21</f>
        <v>-5.4858175481622435</v>
      </c>
      <c r="D26" s="2">
        <f>'CU60'!D7*100/'CU60'!$H$21</f>
        <v>-6.5829810577947</v>
      </c>
      <c r="E26" s="2">
        <f>'CU60'!E7*100/'CU60'!$H$21</f>
        <v>-7.131562812610928</v>
      </c>
      <c r="F26" s="2">
        <f>'CU60'!F7*100/'CU60'!$H$21</f>
        <v>-7.680144567427147</v>
      </c>
      <c r="G26" s="2">
        <f>'CU60'!G7*100/'CU60'!$H$21</f>
        <v>-8.228726322243364</v>
      </c>
      <c r="H26" s="2">
        <f>'CU60'!H7*100/'CU60'!$H$21</f>
        <v>-8.777308077059603</v>
      </c>
      <c r="I26" s="2">
        <f>'CU60'!I7*100/'CU60'!$H$21</f>
        <v>-9.32588983187583</v>
      </c>
      <c r="J26" s="2">
        <f>'CU60'!J7*100/'CU60'!$H$21</f>
        <v>-9.874471586692051</v>
      </c>
      <c r="K26" s="2">
        <f>'CU60'!K7*100/'CU60'!$H$21</f>
        <v>-10.423053341508277</v>
      </c>
      <c r="L26" s="2">
        <f>'CU60'!L7*100/'CU60'!$H$21</f>
        <v>-10.971635096324487</v>
      </c>
      <c r="M26" s="2">
        <f>'CU60'!M7*100/'CU60'!$H$21</f>
        <v>-11.520216851140734</v>
      </c>
      <c r="N26" s="2">
        <f>'CU60'!N7*100/'CU60'!$H$21</f>
        <v>-12.068798605956964</v>
      </c>
      <c r="O26" s="2">
        <f>'CU60'!O7*100/'CU60'!$H$21</f>
        <v>-12.61738036077317</v>
      </c>
      <c r="P26" s="2">
        <f>'CU60'!P7*100/'CU60'!$H$21</f>
        <v>-13.1659621155894</v>
      </c>
      <c r="Q26" s="2">
        <f>'CU60'!Q7*100/'CU60'!$H$21</f>
        <v>-13.714543870405647</v>
      </c>
      <c r="R26" s="2">
        <f>'CU60'!R7*100/'CU60'!$H$21</f>
        <v>-14.263125625221855</v>
      </c>
      <c r="S26" s="2">
        <f>'CU60'!S7*100/'CU60'!$H$21</f>
        <v>-14.811707380038083</v>
      </c>
      <c r="T26" s="2">
        <f>'CU60'!T7*100/'CU60'!$H$21</f>
        <v>-15.360289134854312</v>
      </c>
      <c r="U26" s="2">
        <f>'CU60'!U7*100/'CU60'!$H$21</f>
        <v>-15.908870889670542</v>
      </c>
      <c r="V26" s="2">
        <f>'CU60'!V7*100/'CU60'!$H$21</f>
        <v>-16.45745264448675</v>
      </c>
      <c r="W26" s="2">
        <f>'CU60'!W7*100/'CU60'!$H$21</f>
        <v>-17.554616154119223</v>
      </c>
      <c r="X26" s="2">
        <f>'CU60'!X7*100/'CU60'!$H$21</f>
        <v>-19.20036141856789</v>
      </c>
    </row>
    <row r="27" spans="2:24" ht="14.25">
      <c r="B27" s="2">
        <f>'CU60'!B8*100/'CU60'!$H$21</f>
        <v>2.6353437241171584</v>
      </c>
      <c r="C27" s="2">
        <f>'CU60'!C8*100/'CU60'!$H$21</f>
        <v>5.270687448234317</v>
      </c>
      <c r="D27" s="2">
        <f>'CU60'!D8*100/'CU60'!$H$21</f>
        <v>6.324824937881184</v>
      </c>
      <c r="E27" s="2">
        <f>'CU60'!E8*100/'CU60'!$H$21</f>
        <v>6.851893682704608</v>
      </c>
      <c r="F27" s="2">
        <f>'CU60'!F8*100/'CU60'!$H$21</f>
        <v>7.378962427528042</v>
      </c>
      <c r="G27" s="2">
        <f>'CU60'!G8*100/'CU60'!$H$21</f>
        <v>7.906031172351475</v>
      </c>
      <c r="H27" s="2">
        <f>'CU60'!H8*100/'CU60'!$H$21</f>
        <v>8.433099917174909</v>
      </c>
      <c r="I27" s="2">
        <f>'CU60'!I8*100/'CU60'!$H$21</f>
        <v>8.960168661998333</v>
      </c>
      <c r="J27" s="2">
        <f>'CU60'!J8*100/'CU60'!$H$21</f>
        <v>9.487237406821768</v>
      </c>
      <c r="K27" s="2">
        <f>'CU60'!K8*100/'CU60'!$H$21</f>
        <v>10.0143061516452</v>
      </c>
      <c r="L27" s="2">
        <f>'CU60'!L8*100/'CU60'!$H$21</f>
        <v>10.541374896468643</v>
      </c>
      <c r="M27" s="2">
        <f>'CU60'!M8*100/'CU60'!$H$21</f>
        <v>11.068443641292058</v>
      </c>
      <c r="N27" s="2">
        <f>'CU60'!N8*100/'CU60'!$H$21</f>
        <v>11.5955123861155</v>
      </c>
      <c r="O27" s="2">
        <f>'CU60'!O8*100/'CU60'!$H$21</f>
        <v>12.122581130938926</v>
      </c>
      <c r="P27" s="2">
        <f>'CU60'!P8*100/'CU60'!$H$21</f>
        <v>12.649649875762368</v>
      </c>
      <c r="Q27" s="2">
        <f>'CU60'!Q8*100/'CU60'!$H$21</f>
        <v>13.176718620585792</v>
      </c>
      <c r="R27" s="2">
        <f>'CU60'!R8*100/'CU60'!$H$21</f>
        <v>13.703787365409216</v>
      </c>
      <c r="S27" s="2">
        <f>'CU60'!S8*100/'CU60'!$H$21</f>
        <v>14.230856110232658</v>
      </c>
      <c r="T27" s="2">
        <f>'CU60'!T8*100/'CU60'!$H$21</f>
        <v>14.757924855056103</v>
      </c>
      <c r="U27" s="2">
        <f>'CU60'!U8*100/'CU60'!$H$21</f>
        <v>15.284993599879506</v>
      </c>
      <c r="V27" s="2">
        <f>'CU60'!V8*100/'CU60'!$H$21</f>
        <v>15.81206234470297</v>
      </c>
      <c r="W27" s="2">
        <f>'CU60'!W8*100/'CU60'!$H$21</f>
        <v>16.8661998343498</v>
      </c>
      <c r="X27" s="2">
        <f>'CU60'!X8*100/'CU60'!$H$21</f>
        <v>18.447406068820108</v>
      </c>
    </row>
    <row r="28" spans="2:24" ht="14.25">
      <c r="B28" s="2">
        <f>'CU60'!B9*100/'CU60'!$H$21</f>
        <v>8.013596222315433</v>
      </c>
      <c r="C28" s="2">
        <f>'CU60'!C9*100/'CU60'!$H$21</f>
        <v>16.027192444630884</v>
      </c>
      <c r="D28" s="2">
        <f>'CU60'!D9*100/'CU60'!$H$21</f>
        <v>19.232630933557058</v>
      </c>
      <c r="E28" s="2">
        <f>'CU60'!E9*100/'CU60'!$H$21</f>
        <v>20.835350178020146</v>
      </c>
      <c r="F28" s="2">
        <f>'CU60'!F9*100/'CU60'!$H$21</f>
        <v>22.43806942248324</v>
      </c>
      <c r="G28" s="2">
        <f>'CU60'!G9*100/'CU60'!$H$21</f>
        <v>24.04078866694633</v>
      </c>
      <c r="H28" s="2">
        <f>'CU60'!H9*100/'CU60'!$H$21</f>
        <v>25.643507911409422</v>
      </c>
      <c r="I28" s="2">
        <f>'CU60'!I9*100/'CU60'!$H$21</f>
        <v>27.246227155872504</v>
      </c>
      <c r="J28" s="2">
        <f>'CU60'!J9*100/'CU60'!$H$21</f>
        <v>28.8489464003356</v>
      </c>
      <c r="K28" s="2">
        <f>'CU60'!K9*100/'CU60'!$H$21</f>
        <v>30.45166564479869</v>
      </c>
      <c r="L28" s="2">
        <f>'CU60'!L9*100/'CU60'!$H$21</f>
        <v>32.05438488926178</v>
      </c>
      <c r="M28" s="2">
        <f>'CU60'!M9*100/'CU60'!$H$21</f>
        <v>33.65710413372487</v>
      </c>
      <c r="N28" s="2">
        <f>'CU60'!N9*100/'CU60'!$H$21</f>
        <v>35.25982337818796</v>
      </c>
      <c r="O28" s="2">
        <f>'CU60'!O9*100/'CU60'!$H$21</f>
        <v>36.862542622651056</v>
      </c>
      <c r="P28" s="2">
        <f>'CU60'!P9*100/'CU60'!$H$21</f>
        <v>38.46526186711415</v>
      </c>
      <c r="Q28" s="2">
        <f>'CU60'!Q9*100/'CU60'!$H$21</f>
        <v>40.06798111157722</v>
      </c>
      <c r="R28" s="2">
        <f>'CU60'!R9*100/'CU60'!$H$21</f>
        <v>41.670700356040314</v>
      </c>
      <c r="S28" s="2">
        <f>'CU60'!S9*100/'CU60'!$H$21</f>
        <v>43.27341960050341</v>
      </c>
      <c r="T28" s="2">
        <f>'CU60'!T9*100/'CU60'!$H$21</f>
        <v>44.8761388449665</v>
      </c>
      <c r="U28" s="2">
        <f>'CU60'!U9*100/'CU60'!$H$21</f>
        <v>46.47885808942958</v>
      </c>
      <c r="V28" s="2">
        <f>'CU60'!V9*100/'CU60'!$H$21</f>
        <v>48.08157733389269</v>
      </c>
      <c r="W28" s="2">
        <f>'CU60'!W9*100/'CU60'!$H$21</f>
        <v>51.28701582281886</v>
      </c>
      <c r="X28" s="2">
        <f>'CU60'!X9*100/'CU60'!$H$21</f>
        <v>56.095173556208124</v>
      </c>
    </row>
    <row r="29" spans="2:24" ht="14.25">
      <c r="B29" s="2">
        <f>'CU60'!B10*100/'CU60'!$H$21</f>
        <v>13.391848720513714</v>
      </c>
      <c r="C29" s="2">
        <f>'CU60'!C10*100/'CU60'!$H$21</f>
        <v>26.783697441027442</v>
      </c>
      <c r="D29" s="2">
        <f>'CU60'!D10*100/'CU60'!$H$21</f>
        <v>32.14043692923293</v>
      </c>
      <c r="E29" s="2">
        <f>'CU60'!E10*100/'CU60'!$H$21</f>
        <v>34.81880667333568</v>
      </c>
      <c r="F29" s="2">
        <f>'CU60'!F10*100/'CU60'!$H$21</f>
        <v>37.497176417438425</v>
      </c>
      <c r="G29" s="2">
        <f>'CU60'!G10*100/'CU60'!$H$21</f>
        <v>40.17554616154118</v>
      </c>
      <c r="H29" s="2">
        <f>'CU60'!H10*100/'CU60'!$H$21</f>
        <v>42.85391590564393</v>
      </c>
      <c r="I29" s="2">
        <f>'CU60'!I10*100/'CU60'!$H$21</f>
        <v>45.53228564974667</v>
      </c>
      <c r="J29" s="2">
        <f>'CU60'!J10*100/'CU60'!$H$21</f>
        <v>48.21065539384942</v>
      </c>
      <c r="K29" s="2">
        <f>'CU60'!K10*100/'CU60'!$H$21</f>
        <v>50.88902513795217</v>
      </c>
      <c r="L29" s="2">
        <f>'CU60'!L10*100/'CU60'!$H$21</f>
        <v>53.56739488205493</v>
      </c>
      <c r="M29" s="2">
        <f>'CU60'!M10*100/'CU60'!$H$21</f>
        <v>56.24576462615766</v>
      </c>
      <c r="N29" s="2">
        <f>'CU60'!N10*100/'CU60'!$H$21</f>
        <v>58.924134370260425</v>
      </c>
      <c r="O29" s="2">
        <f>'CU60'!O10*100/'CU60'!$H$21</f>
        <v>61.602504114363164</v>
      </c>
      <c r="P29" s="2">
        <f>'CU60'!P10*100/'CU60'!$H$21</f>
        <v>64.28087385846591</v>
      </c>
      <c r="Q29" s="2">
        <f>'CU60'!Q10*100/'CU60'!$H$21</f>
        <v>66.95924360256865</v>
      </c>
      <c r="R29" s="2">
        <f>'CU60'!R10*100/'CU60'!$H$21</f>
        <v>69.63761334667142</v>
      </c>
      <c r="S29" s="2">
        <f>'CU60'!S10*100/'CU60'!$H$21</f>
        <v>72.31598309077415</v>
      </c>
      <c r="T29" s="2">
        <f>'CU60'!T10*100/'CU60'!$H$21</f>
        <v>74.9943528348769</v>
      </c>
      <c r="U29" s="2">
        <f>'CU60'!U10*100/'CU60'!$H$21</f>
        <v>77.67272257897966</v>
      </c>
      <c r="V29" s="2">
        <f>'CU60'!V10*100/'CU60'!$H$21</f>
        <v>80.35109232308241</v>
      </c>
      <c r="W29" s="2">
        <f>'CU60'!W10*100/'CU60'!$H$21</f>
        <v>85.7078318112879</v>
      </c>
      <c r="X29" s="2">
        <f>'CU60'!X10*100/'CU60'!$H$21</f>
        <v>93.74294104359613</v>
      </c>
    </row>
    <row r="30" spans="2:24" ht="14.25">
      <c r="B30" s="2">
        <f>'CU60'!B11*100/'CU60'!$H$21</f>
        <v>18.77010121871199</v>
      </c>
      <c r="C30" s="2">
        <f>'CU60'!C11*100/'CU60'!$H$21</f>
        <v>37.54020243742401</v>
      </c>
      <c r="D30" s="2">
        <f>'CU60'!D11*100/'CU60'!$H$21</f>
        <v>45.04824292490881</v>
      </c>
      <c r="E30" s="2">
        <f>'CU60'!E11*100/'CU60'!$H$21</f>
        <v>48.802263168651216</v>
      </c>
      <c r="F30" s="2">
        <f>'CU60'!F11*100/'CU60'!$H$21</f>
        <v>52.556283412393626</v>
      </c>
      <c r="G30" s="2">
        <f>'CU60'!G11*100/'CU60'!$H$21</f>
        <v>56.310303656136035</v>
      </c>
      <c r="H30" s="2">
        <f>'CU60'!H11*100/'CU60'!$H$21</f>
        <v>60.06432389987843</v>
      </c>
      <c r="I30" s="2">
        <f>'CU60'!I11*100/'CU60'!$H$21</f>
        <v>63.81834414362084</v>
      </c>
      <c r="J30" s="2">
        <f>'CU60'!J11*100/'CU60'!$H$21</f>
        <v>67.57236438736325</v>
      </c>
      <c r="K30" s="2">
        <f>'CU60'!K11*100/'CU60'!$H$21</f>
        <v>71.32638463110565</v>
      </c>
      <c r="L30" s="2">
        <f>'CU60'!L11*100/'CU60'!$H$21</f>
        <v>75.08040487484806</v>
      </c>
      <c r="M30" s="2">
        <f>'CU60'!M11*100/'CU60'!$H$21</f>
        <v>78.83442511859047</v>
      </c>
      <c r="N30" s="2">
        <f>'CU60'!N11*100/'CU60'!$H$21</f>
        <v>82.58844536233288</v>
      </c>
      <c r="O30" s="2">
        <f>'CU60'!O11*100/'CU60'!$H$21</f>
        <v>86.34246560607527</v>
      </c>
      <c r="P30" s="2">
        <f>'CU60'!P11*100/'CU60'!$H$21</f>
        <v>90.0964858498177</v>
      </c>
      <c r="Q30" s="2">
        <f>'CU60'!Q11*100/'CU60'!$H$21</f>
        <v>93.85050609356009</v>
      </c>
      <c r="R30" s="2">
        <f>'CU60'!R11*100/'CU60'!$H$21</f>
        <v>97.60452633730252</v>
      </c>
      <c r="S30" s="2">
        <f>'CU60'!S11*100/'CU60'!$H$21</f>
        <v>101.3585465810449</v>
      </c>
      <c r="T30" s="2">
        <f>'CU60'!T11*100/'CU60'!$H$21</f>
        <v>105.11256682478731</v>
      </c>
      <c r="U30" s="2">
        <f>'CU60'!U11*100/'CU60'!$H$21</f>
        <v>108.86658706852971</v>
      </c>
      <c r="V30" s="2">
        <f>'CU60'!V11*100/'CU60'!$H$21</f>
        <v>112.62060731227211</v>
      </c>
      <c r="W30" s="2">
        <f>'CU60'!W11*100/'CU60'!$H$21</f>
        <v>120.12864779975693</v>
      </c>
      <c r="X30" s="2">
        <f>'CU60'!X11*100/'CU60'!$H$21</f>
        <v>131.39070853098414</v>
      </c>
    </row>
    <row r="31" spans="2:24" ht="14.25">
      <c r="B31" s="2">
        <f>'CU60'!B12*100/'CU60'!$H$21</f>
        <v>24.14835371691027</v>
      </c>
      <c r="C31" s="2">
        <f>'CU60'!C12*100/'CU60'!$H$21</f>
        <v>48.29670743382057</v>
      </c>
      <c r="D31" s="2">
        <f>'CU60'!D12*100/'CU60'!$H$21</f>
        <v>57.95604892058469</v>
      </c>
      <c r="E31" s="2">
        <f>'CU60'!E12*100/'CU60'!$H$21</f>
        <v>62.785719663966745</v>
      </c>
      <c r="F31" s="2">
        <f>'CU60'!F12*100/'CU60'!$H$21</f>
        <v>67.61539040734881</v>
      </c>
      <c r="G31" s="2">
        <f>'CU60'!G12*100/'CU60'!$H$21</f>
        <v>72.44506115073088</v>
      </c>
      <c r="H31" s="2">
        <f>'CU60'!H12*100/'CU60'!$H$21</f>
        <v>77.27473189411295</v>
      </c>
      <c r="I31" s="2">
        <f>'CU60'!I12*100/'CU60'!$H$21</f>
        <v>82.10440263749501</v>
      </c>
      <c r="J31" s="2">
        <f>'CU60'!J12*100/'CU60'!$H$21</f>
        <v>86.93407338087707</v>
      </c>
      <c r="K31" s="2">
        <f>'CU60'!K12*100/'CU60'!$H$21</f>
        <v>91.76374412425913</v>
      </c>
      <c r="L31" s="2">
        <f>'CU60'!L12*100/'CU60'!$H$21</f>
        <v>96.59341486764119</v>
      </c>
      <c r="M31" s="2">
        <f>'CU60'!M12*100/'CU60'!$H$21</f>
        <v>101.42308561102327</v>
      </c>
      <c r="N31" s="2">
        <f>'CU60'!N12*100/'CU60'!$H$21</f>
        <v>106.25275635440534</v>
      </c>
      <c r="O31" s="2">
        <f>'CU60'!O12*100/'CU60'!$H$21</f>
        <v>111.0824270977874</v>
      </c>
      <c r="P31" s="2">
        <f>'CU60'!P12*100/'CU60'!$H$21</f>
        <v>115.91209784116946</v>
      </c>
      <c r="Q31" s="2">
        <f>'CU60'!Q12*100/'CU60'!$H$21</f>
        <v>120.74176858455152</v>
      </c>
      <c r="R31" s="2">
        <f>'CU60'!R12*100/'CU60'!$H$21</f>
        <v>125.57143932793359</v>
      </c>
      <c r="S31" s="2">
        <f>'CU60'!S12*100/'CU60'!$H$21</f>
        <v>130.40111007131566</v>
      </c>
      <c r="T31" s="2">
        <f>'CU60'!T12*100/'CU60'!$H$21</f>
        <v>135.2307808146977</v>
      </c>
      <c r="U31" s="2">
        <f>'CU60'!U12*100/'CU60'!$H$21</f>
        <v>140.0604515580798</v>
      </c>
      <c r="V31" s="2">
        <f>'CU60'!V12*100/'CU60'!$H$21</f>
        <v>144.89012230146184</v>
      </c>
      <c r="W31" s="2">
        <f>'CU60'!W12*100/'CU60'!$H$21</f>
        <v>154.54946378822598</v>
      </c>
      <c r="X31" s="2">
        <f>'CU60'!X12*100/'CU60'!$H$21</f>
        <v>169.03847601837217</v>
      </c>
    </row>
    <row r="32" spans="2:24" ht="14.25">
      <c r="B32" s="2">
        <f>'CU60'!B13*100/'CU60'!$H$21</f>
        <v>29.526606215108544</v>
      </c>
      <c r="C32" s="2">
        <f>'CU60'!C13*100/'CU60'!$H$21</f>
        <v>59.05321243021714</v>
      </c>
      <c r="D32" s="2">
        <f>'CU60'!D13*100/'CU60'!$H$21</f>
        <v>70.86385491626056</v>
      </c>
      <c r="E32" s="2">
        <f>'CU60'!E13*100/'CU60'!$H$21</f>
        <v>76.7691761592823</v>
      </c>
      <c r="F32" s="2">
        <f>'CU60'!F13*100/'CU60'!$H$21</f>
        <v>82.67449740230401</v>
      </c>
      <c r="G32" s="2">
        <f>'CU60'!G13*100/'CU60'!$H$21</f>
        <v>88.57981864532573</v>
      </c>
      <c r="H32" s="2">
        <f>'CU60'!H13*100/'CU60'!$H$21</f>
        <v>94.48513988834746</v>
      </c>
      <c r="I32" s="2">
        <f>'CU60'!I13*100/'CU60'!$H$21</f>
        <v>100.39046113136918</v>
      </c>
      <c r="J32" s="2">
        <f>'CU60'!J13*100/'CU60'!$H$21</f>
        <v>106.2957823743909</v>
      </c>
      <c r="K32" s="2">
        <f>'CU60'!K13*100/'CU60'!$H$21</f>
        <v>112.20110361741263</v>
      </c>
      <c r="L32" s="2">
        <f>'CU60'!L13*100/'CU60'!$H$21</f>
        <v>118.10642486043434</v>
      </c>
      <c r="M32" s="2">
        <f>'CU60'!M13*100/'CU60'!$H$21</f>
        <v>124.01174610345608</v>
      </c>
      <c r="N32" s="2">
        <f>'CU60'!N13*100/'CU60'!$H$21</f>
        <v>129.9170673464778</v>
      </c>
      <c r="O32" s="2">
        <f>'CU60'!O13*100/'CU60'!$H$21</f>
        <v>135.82238858949952</v>
      </c>
      <c r="P32" s="2">
        <f>'CU60'!P13*100/'CU60'!$H$21</f>
        <v>141.72770983252124</v>
      </c>
      <c r="Q32" s="2">
        <f>'CU60'!Q13*100/'CU60'!$H$21</f>
        <v>147.63303107554296</v>
      </c>
      <c r="R32" s="2">
        <f>'CU60'!R13*100/'CU60'!$H$21</f>
        <v>153.53835231856468</v>
      </c>
      <c r="S32" s="2">
        <f>'CU60'!S13*100/'CU60'!$H$21</f>
        <v>159.4436735615864</v>
      </c>
      <c r="T32" s="2">
        <f>'CU60'!T13*100/'CU60'!$H$21</f>
        <v>165.3489948046081</v>
      </c>
      <c r="U32" s="2">
        <f>'CU60'!U13*100/'CU60'!$H$21</f>
        <v>171.25431604762986</v>
      </c>
      <c r="V32" s="2">
        <f>'CU60'!V13*100/'CU60'!$H$21</f>
        <v>177.15963729065157</v>
      </c>
      <c r="W32" s="2">
        <f>'CU60'!W13*100/'CU60'!$H$21</f>
        <v>188.97027977669504</v>
      </c>
      <c r="X32" s="2">
        <f>'CU60'!X13*100/'CU60'!$H$21</f>
        <v>206.6862435057602</v>
      </c>
    </row>
    <row r="33" spans="2:24" ht="14.25">
      <c r="B33" s="2">
        <f>'CU60'!B14*100/'CU60'!$H$21</f>
        <v>34.90485871330683</v>
      </c>
      <c r="C33" s="2">
        <f>'CU60'!C14*100/'CU60'!$H$21</f>
        <v>69.8097174266137</v>
      </c>
      <c r="D33" s="2">
        <f>'CU60'!D14*100/'CU60'!$H$21</f>
        <v>83.77166091193644</v>
      </c>
      <c r="E33" s="2">
        <f>'CU60'!E14*100/'CU60'!$H$21</f>
        <v>90.75263265459783</v>
      </c>
      <c r="F33" s="2">
        <f>'CU60'!F14*100/'CU60'!$H$21</f>
        <v>97.7336043972592</v>
      </c>
      <c r="G33" s="2">
        <f>'CU60'!G14*100/'CU60'!$H$21</f>
        <v>104.71457613992057</v>
      </c>
      <c r="H33" s="2">
        <f>'CU60'!H14*100/'CU60'!$H$21</f>
        <v>111.69554788258196</v>
      </c>
      <c r="I33" s="2">
        <f>'CU60'!I14*100/'CU60'!$H$21</f>
        <v>118.67651962524336</v>
      </c>
      <c r="J33" s="2">
        <f>'CU60'!J14*100/'CU60'!$H$21</f>
        <v>125.65749136790473</v>
      </c>
      <c r="K33" s="2">
        <f>'CU60'!K14*100/'CU60'!$H$21</f>
        <v>132.6384631105661</v>
      </c>
      <c r="L33" s="2">
        <f>'CU60'!L14*100/'CU60'!$H$21</f>
        <v>139.6194348532275</v>
      </c>
      <c r="M33" s="2">
        <f>'CU60'!M14*100/'CU60'!$H$21</f>
        <v>146.60040659588887</v>
      </c>
      <c r="N33" s="2">
        <f>'CU60'!N14*100/'CU60'!$H$21</f>
        <v>153.58137833855025</v>
      </c>
      <c r="O33" s="2">
        <f>'CU60'!O14*100/'CU60'!$H$21</f>
        <v>160.56235008121163</v>
      </c>
      <c r="P33" s="2">
        <f>'CU60'!P14*100/'CU60'!$H$21</f>
        <v>167.54332182387301</v>
      </c>
      <c r="Q33" s="2">
        <f>'CU60'!Q14*100/'CU60'!$H$21</f>
        <v>174.5242935665344</v>
      </c>
      <c r="R33" s="2">
        <f>'CU60'!R14*100/'CU60'!$H$21</f>
        <v>181.50526530919578</v>
      </c>
      <c r="S33" s="2">
        <f>'CU60'!S14*100/'CU60'!$H$21</f>
        <v>188.48623705185716</v>
      </c>
      <c r="T33" s="2">
        <f>'CU60'!T14*100/'CU60'!$H$21</f>
        <v>195.4672087945185</v>
      </c>
      <c r="U33" s="2">
        <f>'CU60'!U14*100/'CU60'!$H$21</f>
        <v>202.44818053717992</v>
      </c>
      <c r="V33" s="2">
        <f>'CU60'!V14*100/'CU60'!$H$21</f>
        <v>209.42915227984128</v>
      </c>
      <c r="W33" s="2">
        <f>'CU60'!W14*100/'CU60'!$H$21</f>
        <v>223.39109576516407</v>
      </c>
      <c r="X33" s="2">
        <f>'CU60'!X14*100/'CU60'!$H$21</f>
        <v>244.33401099314818</v>
      </c>
    </row>
    <row r="34" spans="2:24" ht="14.25">
      <c r="B34" s="2">
        <f>'CU60'!B15*100/'CU60'!$H$21</f>
        <v>40.2831112115051</v>
      </c>
      <c r="C34" s="2">
        <f>'CU60'!C15*100/'CU60'!$H$21</f>
        <v>80.56622242301026</v>
      </c>
      <c r="D34" s="2">
        <f>'CU60'!D15*100/'CU60'!$H$21</f>
        <v>96.67946690761232</v>
      </c>
      <c r="E34" s="2">
        <f>'CU60'!E15*100/'CU60'!$H$21</f>
        <v>104.73608914991335</v>
      </c>
      <c r="F34" s="2">
        <f>'CU60'!F15*100/'CU60'!$H$21</f>
        <v>112.7927113922144</v>
      </c>
      <c r="G34" s="2">
        <f>'CU60'!G15*100/'CU60'!$H$21</f>
        <v>120.84933363451545</v>
      </c>
      <c r="H34" s="2">
        <f>'CU60'!H15*100/'CU60'!$H$21</f>
        <v>128.90595587681648</v>
      </c>
      <c r="I34" s="2">
        <f>'CU60'!I15*100/'CU60'!$H$21</f>
        <v>136.96257811911752</v>
      </c>
      <c r="J34" s="2">
        <f>'CU60'!J15*100/'CU60'!$H$21</f>
        <v>145.01920036141857</v>
      </c>
      <c r="K34" s="2">
        <f>'CU60'!K15*100/'CU60'!$H$21</f>
        <v>153.0758226037196</v>
      </c>
      <c r="L34" s="2">
        <f>'CU60'!L15*100/'CU60'!$H$21</f>
        <v>161.13244484602063</v>
      </c>
      <c r="M34" s="2">
        <f>'CU60'!M15*100/'CU60'!$H$21</f>
        <v>169.18906708832168</v>
      </c>
      <c r="N34" s="2">
        <f>'CU60'!N15*100/'CU60'!$H$21</f>
        <v>177.24568933062272</v>
      </c>
      <c r="O34" s="2">
        <f>'CU60'!O15*100/'CU60'!$H$21</f>
        <v>185.30231157292377</v>
      </c>
      <c r="P34" s="2">
        <f>'CU60'!P15*100/'CU60'!$H$21</f>
        <v>193.3589338152248</v>
      </c>
      <c r="Q34" s="2">
        <f>'CU60'!Q15*100/'CU60'!$H$21</f>
        <v>201.41555605752583</v>
      </c>
      <c r="R34" s="2">
        <f>'CU60'!R15*100/'CU60'!$H$21</f>
        <v>209.47217829982685</v>
      </c>
      <c r="S34" s="2">
        <f>'CU60'!S15*100/'CU60'!$H$21</f>
        <v>217.52880054212787</v>
      </c>
      <c r="T34" s="2">
        <f>'CU60'!T15*100/'CU60'!$H$21</f>
        <v>225.58542278442894</v>
      </c>
      <c r="U34" s="2">
        <f>'CU60'!U15*100/'CU60'!$H$21</f>
        <v>233.64204502673</v>
      </c>
      <c r="V34" s="2">
        <f>'CU60'!V15*100/'CU60'!$H$21</f>
        <v>241.69866726903103</v>
      </c>
      <c r="W34" s="2">
        <f>'CU60'!W15*100/'CU60'!$H$21</f>
        <v>257.8119117536331</v>
      </c>
      <c r="X34" s="2">
        <f>'CU60'!X15*100/'CU60'!$H$21</f>
        <v>281.9817784805362</v>
      </c>
    </row>
    <row r="35" spans="2:24" ht="14.25">
      <c r="B35" s="2">
        <f>'CU60'!B16*100/'CU60'!$H$21</f>
        <v>45.66136370970338</v>
      </c>
      <c r="C35" s="2">
        <f>'CU60'!C16*100/'CU60'!$H$21</f>
        <v>91.32272741940682</v>
      </c>
      <c r="D35" s="2">
        <f>'CU60'!D16*100/'CU60'!$H$21</f>
        <v>109.5872729032882</v>
      </c>
      <c r="E35" s="2">
        <f>'CU60'!E16*100/'CU60'!$H$21</f>
        <v>118.7195456452289</v>
      </c>
      <c r="F35" s="2">
        <f>'CU60'!F16*100/'CU60'!$H$21</f>
        <v>127.85181838716959</v>
      </c>
      <c r="G35" s="2">
        <f>'CU60'!G16*100/'CU60'!$H$21</f>
        <v>136.98409112911028</v>
      </c>
      <c r="H35" s="2">
        <f>'CU60'!H16*100/'CU60'!$H$21</f>
        <v>146.116363871051</v>
      </c>
      <c r="I35" s="2">
        <f>'CU60'!I16*100/'CU60'!$H$21</f>
        <v>155.24863661299167</v>
      </c>
      <c r="J35" s="2">
        <f>'CU60'!J16*100/'CU60'!$H$21</f>
        <v>164.38090935493236</v>
      </c>
      <c r="K35" s="2">
        <f>'CU60'!K16*100/'CU60'!$H$21</f>
        <v>173.51318209687307</v>
      </c>
      <c r="L35" s="2">
        <f>'CU60'!L16*100/'CU60'!$H$21</f>
        <v>182.64545483881375</v>
      </c>
      <c r="M35" s="2">
        <f>'CU60'!M16*100/'CU60'!$H$21</f>
        <v>191.77772758075446</v>
      </c>
      <c r="N35" s="2">
        <f>'CU60'!N16*100/'CU60'!$H$21</f>
        <v>200.9100003226952</v>
      </c>
      <c r="O35" s="2">
        <f>'CU60'!O16*100/'CU60'!$H$21</f>
        <v>210.04227306463588</v>
      </c>
      <c r="P35" s="2">
        <f>'CU60'!P16*100/'CU60'!$H$21</f>
        <v>219.17454580657653</v>
      </c>
      <c r="Q35" s="2">
        <f>'CU60'!Q16*100/'CU60'!$H$21</f>
        <v>228.30681854851724</v>
      </c>
      <c r="R35" s="2">
        <f>'CU60'!R16*100/'CU60'!$H$21</f>
        <v>237.43909129045795</v>
      </c>
      <c r="S35" s="2">
        <f>'CU60'!S16*100/'CU60'!$H$21</f>
        <v>246.57136403239866</v>
      </c>
      <c r="T35" s="2">
        <f>'CU60'!T16*100/'CU60'!$H$21</f>
        <v>255.70363677433932</v>
      </c>
      <c r="U35" s="2">
        <f>'CU60'!U16*100/'CU60'!$H$21</f>
        <v>264.83590951628</v>
      </c>
      <c r="V35" s="2">
        <f>'CU60'!V16*100/'CU60'!$H$21</f>
        <v>273.9681822582207</v>
      </c>
      <c r="W35" s="2">
        <f>'CU60'!W16*100/'CU60'!$H$21</f>
        <v>292.23272774210216</v>
      </c>
      <c r="X35" s="2">
        <f>'CU60'!X16*100/'CU60'!$H$21</f>
        <v>319.6295459679242</v>
      </c>
    </row>
    <row r="36" spans="2:24" ht="14.25">
      <c r="B36" s="2">
        <f>'CU60'!B17*100/'CU60'!$H$21</f>
        <v>51.039616207901666</v>
      </c>
      <c r="C36" s="2">
        <f>'CU60'!C17*100/'CU60'!$H$21</f>
        <v>102.07923241580338</v>
      </c>
      <c r="D36" s="2">
        <f>'CU60'!D17*100/'CU60'!$H$21</f>
        <v>122.49507889896405</v>
      </c>
      <c r="E36" s="2">
        <f>'CU60'!E17*100/'CU60'!$H$21</f>
        <v>132.7030021405444</v>
      </c>
      <c r="F36" s="2">
        <f>'CU60'!F17*100/'CU60'!$H$21</f>
        <v>142.9109253821248</v>
      </c>
      <c r="G36" s="2">
        <f>'CU60'!G17*100/'CU60'!$H$21</f>
        <v>153.11884862370513</v>
      </c>
      <c r="H36" s="2">
        <f>'CU60'!H17*100/'CU60'!$H$21</f>
        <v>163.3267718652855</v>
      </c>
      <c r="I36" s="2">
        <f>'CU60'!I17*100/'CU60'!$H$21</f>
        <v>173.53469510686585</v>
      </c>
      <c r="J36" s="2">
        <f>'CU60'!J17*100/'CU60'!$H$21</f>
        <v>183.7426183484462</v>
      </c>
      <c r="K36" s="2">
        <f>'CU60'!K17*100/'CU60'!$H$21</f>
        <v>193.95054159002657</v>
      </c>
      <c r="L36" s="2">
        <f>'CU60'!L17*100/'CU60'!$H$21</f>
        <v>204.15846483160692</v>
      </c>
      <c r="M36" s="2">
        <f>'CU60'!M17*100/'CU60'!$H$21</f>
        <v>214.36638807318727</v>
      </c>
      <c r="N36" s="2">
        <f>'CU60'!N17*100/'CU60'!$H$21</f>
        <v>224.57431131476764</v>
      </c>
      <c r="O36" s="2">
        <f>'CU60'!O17*100/'CU60'!$H$21</f>
        <v>234.78223455634796</v>
      </c>
      <c r="P36" s="2">
        <f>'CU60'!P17*100/'CU60'!$H$21</f>
        <v>244.9901577979283</v>
      </c>
      <c r="Q36" s="2">
        <f>'CU60'!Q17*100/'CU60'!$H$21</f>
        <v>255.1980810395087</v>
      </c>
      <c r="R36" s="2">
        <f>'CU60'!R17*100/'CU60'!$H$21</f>
        <v>265.40600428108905</v>
      </c>
      <c r="S36" s="2">
        <f>'CU60'!S17*100/'CU60'!$H$21</f>
        <v>275.61392752266937</v>
      </c>
      <c r="T36" s="2">
        <f>'CU60'!T17*100/'CU60'!$H$21</f>
        <v>285.82185076424975</v>
      </c>
      <c r="U36" s="2">
        <f>'CU60'!U17*100/'CU60'!$H$21</f>
        <v>296.0297740058302</v>
      </c>
      <c r="V36" s="2">
        <f>'CU60'!V17*100/'CU60'!$H$21</f>
        <v>306.23769724741044</v>
      </c>
      <c r="W36" s="2">
        <f>'CU60'!W17*100/'CU60'!$H$21</f>
        <v>326.6535437305712</v>
      </c>
      <c r="X36" s="2">
        <f>'CU60'!X17*100/'CU60'!$H$21</f>
        <v>357.27731345531214</v>
      </c>
    </row>
    <row r="42" spans="1:22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" t="s">
        <v>11</v>
      </c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4" ht="15">
      <c r="A43" s="7"/>
      <c r="B43" s="8" t="str">
        <f>"-1.5 ML/ha"</f>
        <v>-1.5 ML/ha</v>
      </c>
      <c r="C43" s="8" t="str">
        <f>"-1.0 ML/ha"</f>
        <v>-1.0 ML/ha</v>
      </c>
      <c r="D43" s="8" t="str">
        <f>"-0.8 ML/ha"</f>
        <v>-0.8 ML/ha</v>
      </c>
      <c r="E43" s="8" t="str">
        <f>"-0.7 ML/ha"</f>
        <v>-0.7 ML/ha</v>
      </c>
      <c r="F43" s="8" t="str">
        <f>"-0.6 ML/ha"</f>
        <v>-0.6 ML/ha</v>
      </c>
      <c r="G43" s="8" t="str">
        <f>"-0.5 ML/ha"</f>
        <v>-0.5 ML/ha</v>
      </c>
      <c r="H43" s="8" t="str">
        <f>"-0.4 ML/ha"</f>
        <v>-0.4 ML/ha</v>
      </c>
      <c r="I43" s="8" t="str">
        <f>"-0.3 ML/ha"</f>
        <v>-0.3 ML/ha</v>
      </c>
      <c r="J43" s="8" t="str">
        <f>"-0.2 ML/ha"</f>
        <v>-0.2 ML/ha</v>
      </c>
      <c r="K43" s="8" t="str">
        <f>"-0.1 ML/ha"</f>
        <v>-0.1 ML/ha</v>
      </c>
      <c r="L43" s="8" t="s">
        <v>0</v>
      </c>
      <c r="M43" s="8" t="str">
        <f>"+0.1 ML/ha"</f>
        <v>+0.1 ML/ha</v>
      </c>
      <c r="N43" s="8" t="str">
        <f>"+0.2 ML/ha"</f>
        <v>+0.2 ML/ha</v>
      </c>
      <c r="O43" s="8" t="str">
        <f>"+0.3 ML/ha"</f>
        <v>+0.3 ML/ha</v>
      </c>
      <c r="P43" s="8" t="str">
        <f>"+0.4 ML/ha"</f>
        <v>+0.4 ML/ha</v>
      </c>
      <c r="Q43" s="8" t="str">
        <f>"+0.5 ML/ha"</f>
        <v>+0.5 ML/ha</v>
      </c>
      <c r="R43" s="8" t="str">
        <f>"+0.6 ML/ha"</f>
        <v>+0.6 ML/ha</v>
      </c>
      <c r="S43" s="8" t="str">
        <f>"+0.7 ML/ha"</f>
        <v>+0.7 ML/ha</v>
      </c>
      <c r="T43" s="8" t="str">
        <f>"+0.8 ML/ha"</f>
        <v>+0.8 ML/ha</v>
      </c>
      <c r="U43" s="8" t="str">
        <f>"+0.9 ML/ha"</f>
        <v>+0.9 ML/ha</v>
      </c>
      <c r="V43" s="9" t="str">
        <f>"+1.0 ML/ha"</f>
        <v>+1.0 ML/ha</v>
      </c>
      <c r="W43" s="9" t="str">
        <f>"+1.2 ML/ha"</f>
        <v>+1.2 ML/ha</v>
      </c>
      <c r="X43" s="9" t="str">
        <f>"+1.5 ML/ha"</f>
        <v>+1.5 ML/ha</v>
      </c>
    </row>
    <row r="44" spans="1:24" ht="15.75" thickBot="1">
      <c r="A44" s="15" t="s">
        <v>2</v>
      </c>
      <c r="B44" s="10">
        <f aca="true" t="shared" si="5" ref="B44:X44">AVERAGE(B45:B56)</f>
        <v>14.45526008734173</v>
      </c>
      <c r="C44" s="10">
        <f t="shared" si="5"/>
        <v>18.161500435203852</v>
      </c>
      <c r="D44" s="10">
        <f t="shared" si="5"/>
        <v>18.814108015752627</v>
      </c>
      <c r="E44" s="10">
        <f t="shared" si="5"/>
        <v>18.9459067426091</v>
      </c>
      <c r="F44" s="10">
        <f t="shared" si="5"/>
        <v>18.943356025532136</v>
      </c>
      <c r="G44" s="10">
        <f t="shared" si="5"/>
        <v>18.806455864521727</v>
      </c>
      <c r="H44" s="10">
        <f t="shared" si="5"/>
        <v>18.535206259577883</v>
      </c>
      <c r="I44" s="10">
        <f t="shared" si="5"/>
        <v>18.129607210700595</v>
      </c>
      <c r="J44" s="10">
        <f t="shared" si="5"/>
        <v>17.589658717889872</v>
      </c>
      <c r="K44" s="10">
        <f t="shared" si="5"/>
        <v>16.915360781145704</v>
      </c>
      <c r="L44" s="10">
        <f t="shared" si="5"/>
        <v>16.106713400468102</v>
      </c>
      <c r="M44" s="10">
        <f t="shared" si="5"/>
        <v>15.283441754515566</v>
      </c>
      <c r="N44" s="10">
        <f t="shared" si="5"/>
        <v>14.642208138677828</v>
      </c>
      <c r="O44" s="10">
        <f t="shared" si="5"/>
        <v>13.903095672823746</v>
      </c>
      <c r="P44" s="10">
        <f t="shared" si="5"/>
        <v>13.386704733829973</v>
      </c>
      <c r="Q44" s="10">
        <f t="shared" si="5"/>
        <v>12.855641496305507</v>
      </c>
      <c r="R44" s="10">
        <f t="shared" si="5"/>
        <v>12.255888850666322</v>
      </c>
      <c r="S44" s="10">
        <f t="shared" si="5"/>
        <v>11.83838044152399</v>
      </c>
      <c r="T44" s="10">
        <f t="shared" si="5"/>
        <v>11.451335983529797</v>
      </c>
      <c r="U44" s="10">
        <f t="shared" si="5"/>
        <v>11.018320324105183</v>
      </c>
      <c r="V44" s="11">
        <f t="shared" si="5"/>
        <v>10.539333463250145</v>
      </c>
      <c r="W44" s="11">
        <f t="shared" si="5"/>
        <v>9.985326407551101</v>
      </c>
      <c r="X44" s="11">
        <f t="shared" si="5"/>
        <v>9.06364162526078</v>
      </c>
    </row>
    <row r="45" spans="2:24" ht="14.25">
      <c r="B45" s="2">
        <f>IF(-0.0021*'CU60'!B25^2+0.4091*'CU60'!B25+7.3672&lt;0,0,-0.0021*'CU60'!B25^2+0.4091*'CU60'!B25+7.3672)</f>
        <v>3.90633107664872</v>
      </c>
      <c r="C45" s="2">
        <f>IF(-0.0021*'CU60'!C25^2+0.4091*'CU60'!C25+7.3672&lt;0,0,-0.0021*'CU60'!C25^2+0.4091*'CU60'!C25+7.3672)</f>
        <v>0.16845845957387873</v>
      </c>
      <c r="D45" s="2">
        <f>IF(-0.0021*'CU60'!D25^2+0.4091*'CU60'!D25+7.3672&lt;0,0,-0.0021*'CU60'!D25^2+0.4091*'CU60'!D25+7.3672)</f>
        <v>0</v>
      </c>
      <c r="E45" s="2">
        <f>IF(-0.0021*'CU60'!E25^2+0.4091*'CU60'!E25+7.3672&lt;0,0,-0.0021*'CU60'!E25^2+0.4091*'CU60'!E25+7.3672)</f>
        <v>0</v>
      </c>
      <c r="F45" s="2">
        <f>IF(-0.0021*'CU60'!F25^2+0.4091*'CU60'!F25+7.3672&lt;0,0,-0.0021*'CU60'!F25^2+0.4091*'CU60'!F25+7.3672)</f>
        <v>0</v>
      </c>
      <c r="G45" s="2">
        <f>IF(-0.0021*'CU60'!G25^2+0.4091*'CU60'!G25+7.3672&lt;0,0,-0.0021*'CU60'!G25^2+0.4091*'CU60'!G25+7.3672)</f>
        <v>0</v>
      </c>
      <c r="H45" s="2">
        <f>IF(-0.0021*'CU60'!H25^2+0.4091*'CU60'!H25+7.3672&lt;0,0,-0.0021*'CU60'!H25^2+0.4091*'CU60'!H25+7.3672)</f>
        <v>0</v>
      </c>
      <c r="I45" s="2">
        <f>IF(-0.0021*'CU60'!I25^2+0.4091*'CU60'!I25+7.3672&lt;0,0,-0.0021*'CU60'!I25^2+0.4091*'CU60'!I25+7.3672)</f>
        <v>0</v>
      </c>
      <c r="J45" s="2">
        <f>IF(-0.0021*'CU60'!J25^2+0.4091*'CU60'!J25+7.3672&lt;0,0,-0.0021*'CU60'!J25^2+0.4091*'CU60'!J25+7.3672)</f>
        <v>0</v>
      </c>
      <c r="K45" s="2">
        <f>IF(-0.0021*'CU60'!K25^2+0.4091*'CU60'!K25+7.3672&lt;0,0,-0.0021*'CU60'!K25^2+0.4091*'CU60'!K25+7.3672)</f>
        <v>0</v>
      </c>
      <c r="L45" s="2">
        <f>IF(-0.0021*'CU60'!L25^2+0.4091*'CU60'!L25+7.3672&lt;0,0,-0.0021*'CU60'!L25^2+0.4091*'CU60'!L25+7.3672)</f>
        <v>0</v>
      </c>
      <c r="M45" s="2">
        <f>IF(-0.0021*'CU60'!M25^2+0.4091*'CU60'!M25+7.3672&lt;0,0,-0.0021*'CU60'!M25^2+0.4091*'CU60'!M25+7.3672)</f>
        <v>0</v>
      </c>
      <c r="N45" s="2">
        <f>IF(-0.0021*'CU60'!N25^2+0.4091*'CU60'!N25+7.3672&lt;0,0,-0.0021*'CU60'!N25^2+0.4091*'CU60'!N25+7.3672)</f>
        <v>0</v>
      </c>
      <c r="O45" s="2">
        <f>IF(-0.0021*'CU60'!O25^2+0.4091*'CU60'!O25+7.3672&lt;0,0,-0.0021*'CU60'!O25^2+0.4091*'CU60'!O25+7.3672)</f>
        <v>0</v>
      </c>
      <c r="P45" s="2">
        <f>IF(-0.0021*'CU60'!P25^2+0.4091*'CU60'!P25+7.3672&lt;0,0,-0.0021*'CU60'!P25^2+0.4091*'CU60'!P25+7.3672)</f>
        <v>0</v>
      </c>
      <c r="Q45" s="2">
        <f>IF(-0.0021*'CU60'!Q25^2+0.4091*'CU60'!Q25+7.3672&lt;0,0,-0.0021*'CU60'!Q25^2+0.4091*'CU60'!Q25+7.3672)</f>
        <v>0</v>
      </c>
      <c r="R45" s="2">
        <f>IF(-0.0021*'CU60'!R25^2+0.4091*'CU60'!R25+7.3672&lt;0,0,-0.0021*'CU60'!R25^2+0.4091*'CU60'!R25+7.3672)</f>
        <v>0</v>
      </c>
      <c r="S45" s="2">
        <f>IF(-0.0021*'CU60'!S25^2+0.4091*'CU60'!S25+7.3672&lt;0,0,-0.0021*'CU60'!S25^2+0.4091*'CU60'!S25+7.3672)</f>
        <v>0</v>
      </c>
      <c r="T45" s="2">
        <f>IF(-0.0021*'CU60'!T25^2+0.4091*'CU60'!T25+7.3672&lt;0,0,-0.0021*'CU60'!T25^2+0.4091*'CU60'!T25+7.3672)</f>
        <v>0</v>
      </c>
      <c r="U45" s="2">
        <f>IF(-0.0021*'CU60'!U25^2+0.4091*'CU60'!U25+7.3672&lt;0,0,-0.0021*'CU60'!U25^2+0.4091*'CU60'!U25+7.3672)</f>
        <v>0</v>
      </c>
      <c r="V45" s="2">
        <f>IF(-0.0021*'CU60'!V25^2+0.4091*'CU60'!V25+7.3672&lt;0,0,-0.0021*'CU60'!V25^2+0.4091*'CU60'!V25+7.3672)</f>
        <v>0</v>
      </c>
      <c r="W45" s="2">
        <f>IF(-0.0021*'CU60'!W25^2+0.4091*'CU60'!W25+7.3672&lt;0,0,-0.0021*'CU60'!W25^2+0.4091*'CU60'!W25+7.3672)</f>
        <v>0</v>
      </c>
      <c r="X45" s="2">
        <f>IF(-0.0021*'CU60'!X25^2+0.4091*'CU60'!X25+7.3672&lt;0,0,-0.0021*'CU60'!X25^2+0.4091*'CU60'!X25+7.3672)</f>
        <v>0</v>
      </c>
    </row>
    <row r="46" spans="2:24" ht="14.25">
      <c r="B46" s="2">
        <f>IF(-0.0021*'CU60'!B26^2+0.4091*'CU60'!B26+7.3672&lt;0,0,-0.0021*'CU60'!B26^2+0.4091*'CU60'!B26+7.3672)</f>
        <v>6.229276568583258</v>
      </c>
      <c r="C46" s="2">
        <f>IF(-0.0021*'CU60'!C26^2+0.4091*'CU60'!C26+7.3672&lt;0,0,-0.0021*'CU60'!C26^2+0.4091*'CU60'!C26+7.3672)</f>
        <v>5.059754233286204</v>
      </c>
      <c r="D46" s="2">
        <f>IF(-0.0021*'CU60'!D26^2+0.4091*'CU60'!D26+7.3672&lt;0,0,-0.0021*'CU60'!D26^2+0.4091*'CU60'!D26+7.3672)</f>
        <v>4.583097606080893</v>
      </c>
      <c r="E46" s="2">
        <f>IF(-0.0021*'CU60'!E26^2+0.4091*'CU60'!E26+7.3672&lt;0,0,-0.0021*'CU60'!E26^2+0.4091*'CU60'!E26+7.3672)</f>
        <v>4.342873358245418</v>
      </c>
      <c r="F46" s="2">
        <f>IF(-0.0021*'CU60'!F26^2+0.4091*'CU60'!F26+7.3672&lt;0,0,-0.0021*'CU60'!F26^2+0.4091*'CU60'!F26+7.3672)</f>
        <v>4.101385154254735</v>
      </c>
      <c r="G46" s="2">
        <f>IF(-0.0021*'CU60'!G26^2+0.4091*'CU60'!G26+7.3672&lt;0,0,-0.0021*'CU60'!G26^2+0.4091*'CU60'!G26+7.3672)</f>
        <v>3.85863299410884</v>
      </c>
      <c r="H46" s="2">
        <f>IF(-0.0021*'CU60'!H26^2+0.4091*'CU60'!H26+7.3672&lt;0,0,-0.0021*'CU60'!H26^2+0.4091*'CU60'!H26+7.3672)</f>
        <v>3.6146168778077237</v>
      </c>
      <c r="I46" s="2">
        <f>IF(-0.0021*'CU60'!I26^2+0.4091*'CU60'!I26+7.3672&lt;0,0,-0.0021*'CU60'!I26^2+0.4091*'CU60'!I26+7.3672)</f>
        <v>3.3693368053513995</v>
      </c>
      <c r="J46" s="2">
        <f>IF(-0.0021*'CU60'!J26^2+0.4091*'CU60'!J26+7.3672&lt;0,0,-0.0021*'CU60'!J26^2+0.4091*'CU60'!J26+7.3672)</f>
        <v>3.1227927767398658</v>
      </c>
      <c r="K46" s="2">
        <f>IF(-0.0021*'CU60'!K26^2+0.4091*'CU60'!K26+7.3672&lt;0,0,-0.0021*'CU60'!K26^2+0.4091*'CU60'!K26+7.3672)</f>
        <v>2.8749847919731177</v>
      </c>
      <c r="L46" s="2">
        <f>IF(-0.0021*'CU60'!L26^2+0.4091*'CU60'!L26+7.3672&lt;0,0,-0.0021*'CU60'!L26^2+0.4091*'CU60'!L26+7.3672)</f>
        <v>2.6259128510511642</v>
      </c>
      <c r="M46" s="2">
        <f>IF(-0.0021*'CU60'!M26^2+0.4091*'CU60'!M26+7.3672&lt;0,0,-0.0021*'CU60'!M26^2+0.4091*'CU60'!M26+7.3672)</f>
        <v>2.3755769539739813</v>
      </c>
      <c r="N46" s="2">
        <f>IF(-0.0021*'CU60'!N26^2+0.4091*'CU60'!N26+7.3672&lt;0,0,-0.0021*'CU60'!N26^2+0.4091*'CU60'!N26+7.3672)</f>
        <v>2.1239771007415937</v>
      </c>
      <c r="O46" s="2">
        <f>IF(-0.0021*'CU60'!O26^2+0.4091*'CU60'!O26+7.3672&lt;0,0,-0.0021*'CU60'!O26^2+0.4091*'CU60'!O26+7.3672)</f>
        <v>1.8711132913540052</v>
      </c>
      <c r="P46" s="2">
        <f>IF(-0.0021*'CU60'!P26^2+0.4091*'CU60'!P26+7.3672&lt;0,0,-0.0021*'CU60'!P26^2+0.4091*'CU60'!P26+7.3672)</f>
        <v>1.6169855258111925</v>
      </c>
      <c r="Q46" s="2">
        <f>IF(-0.0021*'CU60'!Q26^2+0.4091*'CU60'!Q26+7.3672&lt;0,0,-0.0021*'CU60'!Q26^2+0.4091*'CU60'!Q26+7.3672)</f>
        <v>1.3615938041131592</v>
      </c>
      <c r="R46" s="2">
        <f>IF(-0.0021*'CU60'!R26^2+0.4091*'CU60'!R26+7.3672&lt;0,0,-0.0021*'CU60'!R26^2+0.4091*'CU60'!R26+7.3672)</f>
        <v>1.104938126259932</v>
      </c>
      <c r="S46" s="2">
        <f>IF(-0.0021*'CU60'!S26^2+0.4091*'CU60'!S26+7.3672&lt;0,0,-0.0021*'CU60'!S26^2+0.4091*'CU60'!S26+7.3672)</f>
        <v>0.8470184922514843</v>
      </c>
      <c r="T46" s="2">
        <f>IF(-0.0021*'CU60'!T26^2+0.4091*'CU60'!T26+7.3672&lt;0,0,-0.0021*'CU60'!T26^2+0.4091*'CU60'!T26+7.3672)</f>
        <v>0.5878349020878222</v>
      </c>
      <c r="U46" s="2">
        <f>IF(-0.0021*'CU60'!U26^2+0.4091*'CU60'!U26+7.3672&lt;0,0,-0.0021*'CU60'!U26^2+0.4091*'CU60'!U26+7.3672)</f>
        <v>0.3273873557689475</v>
      </c>
      <c r="V46" s="2">
        <f>IF(-0.0021*'CU60'!V26^2+0.4091*'CU60'!V26+7.3672&lt;0,0,-0.0021*'CU60'!V26^2+0.4091*'CU60'!V26+7.3672)</f>
        <v>0.06567585329487002</v>
      </c>
      <c r="W46" s="2">
        <f>IF(-0.0021*'CU60'!W26^2+0.4091*'CU60'!W26+7.3672&lt;0,0,-0.0021*'CU60'!W26^2+0.4091*'CU60'!W26+7.3672)</f>
        <v>0</v>
      </c>
      <c r="X46" s="2">
        <f>IF(-0.0021*'CU60'!X26^2+0.4091*'CU60'!X26+7.3672&lt;0,0,-0.0021*'CU60'!X26^2+0.4091*'CU60'!X26+7.3672)</f>
        <v>0</v>
      </c>
    </row>
    <row r="47" spans="2:24" ht="14.25">
      <c r="B47" s="2">
        <f>IF(-0.0021*'CU60'!B27^2+0.4091*'CU60'!B27+7.3672&lt;0,0,-0.0021*'CU60'!B27^2+0.4091*'CU60'!B27+7.3672)</f>
        <v>8.430734540793418</v>
      </c>
      <c r="C47" s="2">
        <f>IF(-0.0021*'CU60'!C27^2+0.4091*'CU60'!C27+7.3672&lt;0,0,-0.0021*'CU60'!C27^2+0.4091*'CU60'!C27+7.3672)</f>
        <v>9.465099928101012</v>
      </c>
      <c r="D47" s="2">
        <f>IF(-0.0021*'CU60'!D27^2+0.4091*'CU60'!D27+7.3672&lt;0,0,-0.0021*'CU60'!D27^2+0.4091*'CU60'!D27+7.3672)</f>
        <v>9.870678720048021</v>
      </c>
      <c r="E47" s="2">
        <f>IF(-0.0021*'CU60'!E27^2+0.4091*'CU60'!E27+7.3672&lt;0,0,-0.0021*'CU60'!E27^2+0.4091*'CU60'!E27+7.3672)</f>
        <v>10.071717966812372</v>
      </c>
      <c r="F47" s="2">
        <f>IF(-0.0021*'CU60'!F27^2+0.4091*'CU60'!F27+7.3672&lt;0,0,-0.0021*'CU60'!F27^2+0.4091*'CU60'!F27+7.3672)</f>
        <v>10.271590447437294</v>
      </c>
      <c r="G47" s="2">
        <f>IF(-0.0021*'CU60'!G27^2+0.4091*'CU60'!G27+7.3672&lt;0,0,-0.0021*'CU60'!G27^2+0.4091*'CU60'!G27+7.3672)</f>
        <v>10.470296161922782</v>
      </c>
      <c r="H47" s="2">
        <f>IF(-0.0021*'CU60'!H27^2+0.4091*'CU60'!H27+7.3672&lt;0,0,-0.0021*'CU60'!H27^2+0.4091*'CU60'!H27+7.3672)</f>
        <v>10.66783511026884</v>
      </c>
      <c r="I47" s="2">
        <f>IF(-0.0021*'CU60'!I27^2+0.4091*'CU60'!I27+7.3672&lt;0,0,-0.0021*'CU60'!I27^2+0.4091*'CU60'!I27+7.3672)</f>
        <v>10.86420729247546</v>
      </c>
      <c r="J47" s="2">
        <f>IF(-0.0021*'CU60'!J27^2+0.4091*'CU60'!J27+7.3672&lt;0,0,-0.0021*'CU60'!J27^2+0.4091*'CU60'!J27+7.3672)</f>
        <v>11.059412708542649</v>
      </c>
      <c r="K47" s="2">
        <f>IF(-0.0021*'CU60'!K27^2+0.4091*'CU60'!K27+7.3672&lt;0,0,-0.0021*'CU60'!K27^2+0.4091*'CU60'!K27+7.3672)</f>
        <v>11.253451358470407</v>
      </c>
      <c r="L47" s="2">
        <f>IF(-0.0021*'CU60'!L27^2+0.4091*'CU60'!L27+7.3672&lt;0,0,-0.0021*'CU60'!L27^2+0.4091*'CU60'!L27+7.3672)</f>
        <v>11.446323242258734</v>
      </c>
      <c r="M47" s="2">
        <f>IF(-0.0021*'CU60'!M27^2+0.4091*'CU60'!M27+7.3672&lt;0,0,-0.0021*'CU60'!M27^2+0.4091*'CU60'!M27+7.3672)</f>
        <v>11.638028359907619</v>
      </c>
      <c r="N47" s="2">
        <f>IF(-0.0021*'CU60'!N27^2+0.4091*'CU60'!N27+7.3672&lt;0,0,-0.0021*'CU60'!N27^2+0.4091*'CU60'!N27+7.3672)</f>
        <v>11.828566711417078</v>
      </c>
      <c r="O47" s="2">
        <f>IF(-0.0021*'CU60'!O27^2+0.4091*'CU60'!O27+7.3672&lt;0,0,-0.0021*'CU60'!O27^2+0.4091*'CU60'!O27+7.3672)</f>
        <v>12.017938296787102</v>
      </c>
      <c r="P47" s="2">
        <f>IF(-0.0021*'CU60'!P27^2+0.4091*'CU60'!P27+7.3672&lt;0,0,-0.0021*'CU60'!P27^2+0.4091*'CU60'!P27+7.3672)</f>
        <v>12.206143116017698</v>
      </c>
      <c r="Q47" s="2">
        <f>IF(-0.0021*'CU60'!Q27^2+0.4091*'CU60'!Q27+7.3672&lt;0,0,-0.0021*'CU60'!Q27^2+0.4091*'CU60'!Q27+7.3672)</f>
        <v>12.393181169108853</v>
      </c>
      <c r="R47" s="2">
        <f>IF(-0.0021*'CU60'!R27^2+0.4091*'CU60'!R27+7.3672&lt;0,0,-0.0021*'CU60'!R27^2+0.4091*'CU60'!R27+7.3672)</f>
        <v>12.579052456060577</v>
      </c>
      <c r="S47" s="2">
        <f>IF(-0.0021*'CU60'!S27^2+0.4091*'CU60'!S27+7.3672&lt;0,0,-0.0021*'CU60'!S27^2+0.4091*'CU60'!S27+7.3672)</f>
        <v>12.763756976872875</v>
      </c>
      <c r="T47" s="2">
        <f>IF(-0.0021*'CU60'!T27^2+0.4091*'CU60'!T27+7.3672&lt;0,0,-0.0021*'CU60'!T27^2+0.4091*'CU60'!T27+7.3672)</f>
        <v>12.947294731545739</v>
      </c>
      <c r="U47" s="2">
        <f>IF(-0.0021*'CU60'!U27^2+0.4091*'CU60'!U27+7.3672&lt;0,0,-0.0021*'CU60'!U27^2+0.4091*'CU60'!U27+7.3672)</f>
        <v>13.129665720079156</v>
      </c>
      <c r="V47" s="2">
        <f>IF(-0.0021*'CU60'!V27^2+0.4091*'CU60'!V27+7.3672&lt;0,0,-0.0021*'CU60'!V27^2+0.4091*'CU60'!V27+7.3672)</f>
        <v>13.310869942473161</v>
      </c>
      <c r="W47" s="2">
        <f>IF(-0.0021*'CU60'!W27^2+0.4091*'CU60'!W27+7.3672&lt;0,0,-0.0021*'CU60'!W27^2+0.4091*'CU60'!W27+7.3672)</f>
        <v>13.66977808884284</v>
      </c>
      <c r="X47" s="2">
        <f>IF(-0.0021*'CU60'!X27^2+0.4091*'CU60'!X27+7.3672&lt;0,0,-0.0021*'CU60'!X27^2+0.4091*'CU60'!X27+7.3672)</f>
        <v>14.19938956235163</v>
      </c>
    </row>
    <row r="48" spans="2:24" ht="14.25">
      <c r="B48" s="2">
        <f>IF(-0.0021*'CU60'!B28^2+0.4091*'CU60'!B28+7.3672&lt;0,0,-0.0021*'CU60'!B28^2+0.4091*'CU60'!B28+7.3672)</f>
        <v>10.510704993279198</v>
      </c>
      <c r="C48" s="2">
        <f>IF(-0.0021*'CU60'!C28^2+0.4091*'CU60'!C28+7.3672&lt;0,0,-0.0021*'CU60'!C28^2+0.4091*'CU60'!C28+7.3672)</f>
        <v>13.384495544018307</v>
      </c>
      <c r="D48" s="2">
        <f>IF(-0.0021*'CU60'!D28^2+0.4091*'CU60'!D28+7.3672&lt;0,0,-0.0021*'CU60'!D28^2+0.4091*'CU60'!D28+7.3672)</f>
        <v>14.45849172040272</v>
      </c>
      <c r="E48" s="2">
        <f>IF(-0.0021*'CU60'!E28^2+0.4091*'CU60'!E28+7.3672&lt;0,0,-0.0021*'CU60'!E28^2+0.4091*'CU60'!E28+7.3672)</f>
        <v>14.979306942042522</v>
      </c>
      <c r="F48" s="2">
        <f>IF(-0.0021*'CU60'!F28^2+0.4091*'CU60'!F28+7.3672&lt;0,0,-0.0021*'CU60'!F28^2+0.4091*'CU60'!F28+7.3672)</f>
        <v>15.489333585980724</v>
      </c>
      <c r="G48" s="2">
        <f>IF(-0.0021*'CU60'!G28^2+0.4091*'CU60'!G28+7.3672&lt;0,0,-0.0021*'CU60'!G28^2+0.4091*'CU60'!G28+7.3672)</f>
        <v>15.988571652217317</v>
      </c>
      <c r="H48" s="2">
        <f>IF(-0.0021*'CU60'!H28^2+0.4091*'CU60'!H28+7.3672&lt;0,0,-0.0021*'CU60'!H28^2+0.4091*'CU60'!H28+7.3672)</f>
        <v>16.477021140752306</v>
      </c>
      <c r="I48" s="2">
        <f>IF(-0.0021*'CU60'!I28^2+0.4091*'CU60'!I28+7.3672&lt;0,0,-0.0021*'CU60'!I28^2+0.4091*'CU60'!I28+7.3672)</f>
        <v>16.954682051585692</v>
      </c>
      <c r="J48" s="2">
        <f>IF(-0.0021*'CU60'!J28^2+0.4091*'CU60'!J28+7.3672&lt;0,0,-0.0021*'CU60'!J28^2+0.4091*'CU60'!J28+7.3672)</f>
        <v>17.421554384717478</v>
      </c>
      <c r="K48" s="2">
        <f>IF(-0.0021*'CU60'!K28^2+0.4091*'CU60'!K28+7.3672&lt;0,0,-0.0021*'CU60'!K28^2+0.4091*'CU60'!K28+7.3672)</f>
        <v>17.87763814014766</v>
      </c>
      <c r="L48" s="2">
        <f>IF(-0.0021*'CU60'!L28^2+0.4091*'CU60'!L28+7.3672&lt;0,0,-0.0021*'CU60'!L28^2+0.4091*'CU60'!L28+7.3672)</f>
        <v>18.322933317876235</v>
      </c>
      <c r="M48" s="2">
        <f>IF(-0.0021*'CU60'!M28^2+0.4091*'CU60'!M28+7.3672&lt;0,0,-0.0021*'CU60'!M28^2+0.4091*'CU60'!M28+7.3672)</f>
        <v>18.757439917903206</v>
      </c>
      <c r="N48" s="2">
        <f>IF(-0.0021*'CU60'!N28^2+0.4091*'CU60'!N28+7.3672&lt;0,0,-0.0021*'CU60'!N28^2+0.4091*'CU60'!N28+7.3672)</f>
        <v>19.181157940228573</v>
      </c>
      <c r="O48" s="2">
        <f>IF(-0.0021*'CU60'!O28^2+0.4091*'CU60'!O28+7.3672&lt;0,0,-0.0021*'CU60'!O28^2+0.4091*'CU60'!O28+7.3672)</f>
        <v>19.59408738485234</v>
      </c>
      <c r="P48" s="2">
        <f>IF(-0.0021*'CU60'!P28^2+0.4091*'CU60'!P28+7.3672&lt;0,0,-0.0021*'CU60'!P28^2+0.4091*'CU60'!P28+7.3672)</f>
        <v>19.996228251774504</v>
      </c>
      <c r="Q48" s="2">
        <f>IF(-0.0021*'CU60'!Q28^2+0.4091*'CU60'!Q28+7.3672&lt;0,0,-0.0021*'CU60'!Q28^2+0.4091*'CU60'!Q28+7.3672)</f>
        <v>20.387580540995053</v>
      </c>
      <c r="R48" s="2">
        <f>IF(-0.0021*'CU60'!R28^2+0.4091*'CU60'!R28+7.3672&lt;0,0,-0.0021*'CU60'!R28^2+0.4091*'CU60'!R28+7.3672)</f>
        <v>20.768144252514006</v>
      </c>
      <c r="S48" s="2">
        <f>IF(-0.0021*'CU60'!S28^2+0.4091*'CU60'!S28+7.3672&lt;0,0,-0.0021*'CU60'!S28^2+0.4091*'CU60'!S28+7.3672)</f>
        <v>21.13791938633136</v>
      </c>
      <c r="T48" s="2">
        <f>IF(-0.0021*'CU60'!T28^2+0.4091*'CU60'!T28+7.3672&lt;0,0,-0.0021*'CU60'!T28^2+0.4091*'CU60'!T28+7.3672)</f>
        <v>21.4969059424471</v>
      </c>
      <c r="U48" s="2">
        <f>IF(-0.0021*'CU60'!U28^2+0.4091*'CU60'!U28+7.3672&lt;0,0,-0.0021*'CU60'!U28^2+0.4091*'CU60'!U28+7.3672)</f>
        <v>21.84510392086124</v>
      </c>
      <c r="V48" s="2">
        <f>IF(-0.0021*'CU60'!V28^2+0.4091*'CU60'!V28+7.3672&lt;0,0,-0.0021*'CU60'!V28^2+0.4091*'CU60'!V28+7.3672)</f>
        <v>22.182513321573786</v>
      </c>
      <c r="W48" s="2">
        <f>IF(-0.0021*'CU60'!W28^2+0.4091*'CU60'!W28+7.3672&lt;0,0,-0.0021*'CU60'!W28^2+0.4091*'CU60'!W28+7.3672)</f>
        <v>22.824966389894044</v>
      </c>
      <c r="X48" s="2">
        <f>IF(-0.0021*'CU60'!X28^2+0.4091*'CU60'!X28+7.3672&lt;0,0,-0.0021*'CU60'!X28^2+0.4091*'CU60'!X28+7.3672)</f>
        <v>23.707731659612413</v>
      </c>
    </row>
    <row r="49" spans="2:24" ht="14.25">
      <c r="B49" s="2">
        <f>IF(-0.0021*'CU60'!B29^2+0.4091*'CU60'!B29+7.3672&lt;0,0,-0.0021*'CU60'!B29^2+0.4091*'CU60'!B29+7.3672)</f>
        <v>12.4691879260406</v>
      </c>
      <c r="C49" s="2">
        <f>IF(-0.0021*'CU60'!C29^2+0.4091*'CU60'!C29+7.3672&lt;0,0,-0.0021*'CU60'!C29^2+0.4091*'CU60'!C29+7.3672)</f>
        <v>16.81794108103808</v>
      </c>
      <c r="D49" s="2">
        <f>IF(-0.0021*'CU60'!D29^2+0.4091*'CU60'!D29+7.3672&lt;0,0,-0.0021*'CU60'!D29^2+0.4091*'CU60'!D29+7.3672)</f>
        <v>18.346536607144994</v>
      </c>
      <c r="E49" s="2">
        <f>IF(-0.0021*'CU60'!E29^2+0.4091*'CU60'!E29+7.3672&lt;0,0,-0.0021*'CU60'!E29^2+0.4091*'CU60'!E29+7.3672)</f>
        <v>19.065640283935863</v>
      </c>
      <c r="F49" s="2">
        <f>IF(-0.0021*'CU60'!F29^2+0.4091*'CU60'!F29+7.3672&lt;0,0,-0.0021*'CU60'!F29^2+0.4091*'CU60'!F29+7.3672)</f>
        <v>19.75461456988501</v>
      </c>
      <c r="G49" s="2">
        <f>IF(-0.0021*'CU60'!G29^2+0.4091*'CU60'!G29+7.3672&lt;0,0,-0.0021*'CU60'!G29^2+0.4091*'CU60'!G29+7.3672)</f>
        <v>20.41345946499243</v>
      </c>
      <c r="H49" s="2">
        <f>IF(-0.0021*'CU60'!H29^2+0.4091*'CU60'!H29+7.3672&lt;0,0,-0.0021*'CU60'!H29^2+0.4091*'CU60'!H29+7.3672)</f>
        <v>21.04217496925813</v>
      </c>
      <c r="I49" s="2">
        <f>IF(-0.0021*'CU60'!I29^2+0.4091*'CU60'!I29+7.3672&lt;0,0,-0.0021*'CU60'!I29^2+0.4091*'CU60'!I29+7.3672)</f>
        <v>21.640761082682097</v>
      </c>
      <c r="J49" s="2">
        <f>IF(-0.0021*'CU60'!J29^2+0.4091*'CU60'!J29+7.3672&lt;0,0,-0.0021*'CU60'!J29^2+0.4091*'CU60'!J29+7.3672)</f>
        <v>22.209217805264345</v>
      </c>
      <c r="K49" s="2">
        <f>IF(-0.0021*'CU60'!K29^2+0.4091*'CU60'!K29+7.3672&lt;0,0,-0.0021*'CU60'!K29^2+0.4091*'CU60'!K29+7.3672)</f>
        <v>22.747545137004867</v>
      </c>
      <c r="L49" s="2">
        <f>IF(-0.0021*'CU60'!L29^2+0.4091*'CU60'!L29+7.3672&lt;0,0,-0.0021*'CU60'!L29^2+0.4091*'CU60'!L29+7.3672)</f>
        <v>23.255743077903663</v>
      </c>
      <c r="M49" s="2">
        <f>IF(-0.0021*'CU60'!M29^2+0.4091*'CU60'!M29+7.3672&lt;0,0,-0.0021*'CU60'!M29^2+0.4091*'CU60'!M29+7.3672)</f>
        <v>23.73381162796073</v>
      </c>
      <c r="N49" s="2">
        <f>IF(-0.0021*'CU60'!N29^2+0.4091*'CU60'!N29+7.3672&lt;0,0,-0.0021*'CU60'!N29^2+0.4091*'CU60'!N29+7.3672)</f>
        <v>24.18175078717608</v>
      </c>
      <c r="O49" s="2">
        <f>IF(-0.0021*'CU60'!O29^2+0.4091*'CU60'!O29+7.3672&lt;0,0,-0.0021*'CU60'!O29^2+0.4091*'CU60'!O29+7.3672)</f>
        <v>24.599560555549697</v>
      </c>
      <c r="P49" s="2">
        <f>IF(-0.0021*'CU60'!P29^2+0.4091*'CU60'!P29+7.3672&lt;0,0,-0.0021*'CU60'!P29^2+0.4091*'CU60'!P29+7.3672)</f>
        <v>24.987240933081594</v>
      </c>
      <c r="Q49" s="2">
        <f>IF(-0.0021*'CU60'!Q29^2+0.4091*'CU60'!Q29+7.3672&lt;0,0,-0.0021*'CU60'!Q29^2+0.4091*'CU60'!Q29+7.3672)</f>
        <v>25.34479191977176</v>
      </c>
      <c r="R49" s="2">
        <f>IF(-0.0021*'CU60'!R29^2+0.4091*'CU60'!R29+7.3672&lt;0,0,-0.0021*'CU60'!R29^2+0.4091*'CU60'!R29+7.3672)</f>
        <v>25.67221351562021</v>
      </c>
      <c r="S49" s="2">
        <f>IF(-0.0021*'CU60'!S29^2+0.4091*'CU60'!S29+7.3672&lt;0,0,-0.0021*'CU60'!S29^2+0.4091*'CU60'!S29+7.3672)</f>
        <v>25.96950572062693</v>
      </c>
      <c r="T49" s="2">
        <f>IF(-0.0021*'CU60'!T29^2+0.4091*'CU60'!T29+7.3672&lt;0,0,-0.0021*'CU60'!T29^2+0.4091*'CU60'!T29+7.3672)</f>
        <v>26.236668534791924</v>
      </c>
      <c r="U49" s="2">
        <f>IF(-0.0021*'CU60'!U29^2+0.4091*'CU60'!U29+7.3672&lt;0,0,-0.0021*'CU60'!U29^2+0.4091*'CU60'!U29+7.3672)</f>
        <v>26.473701958115196</v>
      </c>
      <c r="V49" s="2">
        <f>IF(-0.0021*'CU60'!V29^2+0.4091*'CU60'!V29+7.3672&lt;0,0,-0.0021*'CU60'!V29^2+0.4091*'CU60'!V29+7.3672)</f>
        <v>26.680605990596742</v>
      </c>
      <c r="W49" s="2">
        <f>IF(-0.0021*'CU60'!W29^2+0.4091*'CU60'!W29+7.3672&lt;0,0,-0.0021*'CU60'!W29^2+0.4091*'CU60'!W29+7.3672)</f>
        <v>27.004025883034654</v>
      </c>
      <c r="X49" s="2">
        <f>IF(-0.0021*'CU60'!X29^2+0.4091*'CU60'!X29+7.3672&lt;0,0,-0.0021*'CU60'!X29^2+0.4091*'CU60'!X29+7.3672)</f>
        <v>27.263185290378587</v>
      </c>
    </row>
    <row r="50" spans="2:24" ht="14.25">
      <c r="B50" s="2">
        <f>IF(-0.0021*'CU60'!B30^2+0.4091*'CU60'!B30+7.3672&lt;0,0,-0.0021*'CU60'!B30^2+0.4091*'CU60'!B30+7.3672)</f>
        <v>14.30618333907762</v>
      </c>
      <c r="C50" s="2">
        <f>IF(-0.0021*'CU60'!C30^2+0.4091*'CU60'!C30+7.3672&lt;0,0,-0.0021*'CU60'!C30^2+0.4091*'CU60'!C30+7.3672)</f>
        <v>19.765436539160333</v>
      </c>
      <c r="D50" s="2">
        <f>IF(-0.0021*'CU60'!D30^2+0.4091*'CU60'!D30+7.3672&lt;0,0,-0.0021*'CU60'!D30^2+0.4091*'CU60'!D30+7.3672)</f>
        <v>21.534813380274844</v>
      </c>
      <c r="E50" s="2">
        <f>IF(-0.0021*'CU60'!E30^2+0.4091*'CU60'!E30+7.3672&lt;0,0,-0.0021*'CU60'!E30^2+0.4091*'CU60'!E30+7.3672)</f>
        <v>22.330717992492403</v>
      </c>
      <c r="F50" s="2">
        <f>IF(-0.0021*'CU60'!F30^2+0.4091*'CU60'!F30+7.3672&lt;0,0,-0.0021*'CU60'!F30^2+0.4091*'CU60'!F30+7.3672)</f>
        <v>23.067433399150165</v>
      </c>
      <c r="G50" s="2">
        <f>IF(-0.0021*'CU60'!G30^2+0.4091*'CU60'!G30+7.3672&lt;0,0,-0.0021*'CU60'!G30^2+0.4091*'CU60'!G30+7.3672)</f>
        <v>23.744959600248134</v>
      </c>
      <c r="H50" s="2">
        <f>IF(-0.0021*'CU60'!H30^2+0.4091*'CU60'!H30+7.3672&lt;0,0,-0.0021*'CU60'!H30^2+0.4091*'CU60'!H30+7.3672)</f>
        <v>24.363296595786306</v>
      </c>
      <c r="I50" s="2">
        <f>IF(-0.0021*'CU60'!I30^2+0.4091*'CU60'!I30+7.3672&lt;0,0,-0.0021*'CU60'!I30^2+0.4091*'CU60'!I30+7.3672)</f>
        <v>24.922444385764674</v>
      </c>
      <c r="J50" s="2">
        <f>IF(-0.0021*'CU60'!J30^2+0.4091*'CU60'!J30+7.3672&lt;0,0,-0.0021*'CU60'!J30^2+0.4091*'CU60'!J30+7.3672)</f>
        <v>25.422402970183253</v>
      </c>
      <c r="K50" s="2">
        <f>IF(-0.0021*'CU60'!K30^2+0.4091*'CU60'!K30+7.3672&lt;0,0,-0.0021*'CU60'!K30^2+0.4091*'CU60'!K30+7.3672)</f>
        <v>25.863172349042035</v>
      </c>
      <c r="L50" s="2">
        <f>IF(-0.0021*'CU60'!L30^2+0.4091*'CU60'!L30+7.3672&lt;0,0,-0.0021*'CU60'!L30^2+0.4091*'CU60'!L30+7.3672)</f>
        <v>26.244752522341013</v>
      </c>
      <c r="M50" s="2">
        <f>IF(-0.0021*'CU60'!M30^2+0.4091*'CU60'!M30+7.3672&lt;0,0,-0.0021*'CU60'!M30^2+0.4091*'CU60'!M30+7.3672)</f>
        <v>26.567143490080202</v>
      </c>
      <c r="N50" s="2">
        <f>IF(-0.0021*'CU60'!N30^2+0.4091*'CU60'!N30+7.3672&lt;0,0,-0.0021*'CU60'!N30^2+0.4091*'CU60'!N30+7.3672)</f>
        <v>26.830345252259594</v>
      </c>
      <c r="O50" s="2">
        <f>IF(-0.0021*'CU60'!O30^2+0.4091*'CU60'!O30+7.3672&lt;0,0,-0.0021*'CU60'!O30^2+0.4091*'CU60'!O30+7.3672)</f>
        <v>27.034357808879182</v>
      </c>
      <c r="P50" s="2">
        <f>IF(-0.0021*'CU60'!P30^2+0.4091*'CU60'!P30+7.3672&lt;0,0,-0.0021*'CU60'!P30^2+0.4091*'CU60'!P30+7.3672)</f>
        <v>27.179181159938985</v>
      </c>
      <c r="Q50" s="2">
        <f>IF(-0.0021*'CU60'!Q30^2+0.4091*'CU60'!Q30+7.3672&lt;0,0,-0.0021*'CU60'!Q30^2+0.4091*'CU60'!Q30+7.3672)</f>
        <v>27.264815305438983</v>
      </c>
      <c r="R50" s="2">
        <f>IF(-0.0021*'CU60'!R30^2+0.4091*'CU60'!R30+7.3672&lt;0,0,-0.0021*'CU60'!R30^2+0.4091*'CU60'!R30+7.3672)</f>
        <v>27.291260245379185</v>
      </c>
      <c r="S50" s="2">
        <f>IF(-0.0021*'CU60'!S30^2+0.4091*'CU60'!S30+7.3672&lt;0,0,-0.0021*'CU60'!S30^2+0.4091*'CU60'!S30+7.3672)</f>
        <v>27.258515979759594</v>
      </c>
      <c r="T50" s="2">
        <f>IF(-0.0021*'CU60'!T30^2+0.4091*'CU60'!T30+7.3672&lt;0,0,-0.0021*'CU60'!T30^2+0.4091*'CU60'!T30+7.3672)</f>
        <v>27.1665825085802</v>
      </c>
      <c r="U50" s="2">
        <f>IF(-0.0021*'CU60'!U30^2+0.4091*'CU60'!U30+7.3672&lt;0,0,-0.0021*'CU60'!U30^2+0.4091*'CU60'!U30+7.3672)</f>
        <v>27.015459831841014</v>
      </c>
      <c r="V50" s="2">
        <f>IF(-0.0021*'CU60'!V30^2+0.4091*'CU60'!V30+7.3672&lt;0,0,-0.0021*'CU60'!V30^2+0.4091*'CU60'!V30+7.3672)</f>
        <v>26.80514794954203</v>
      </c>
      <c r="W50" s="2">
        <f>IF(-0.0021*'CU60'!W30^2+0.4091*'CU60'!W30+7.3672&lt;0,0,-0.0021*'CU60'!W30^2+0.4091*'CU60'!W30+7.3672)</f>
        <v>26.206956568264673</v>
      </c>
      <c r="X50" s="2">
        <f>IF(-0.0021*'CU60'!X30^2+0.4091*'CU60'!X30+7.3672&lt;0,0,-0.0021*'CU60'!X30^2+0.4091*'CU60'!X30+7.3672)</f>
        <v>24.865750454650158</v>
      </c>
    </row>
    <row r="51" spans="2:24" ht="14.25">
      <c r="B51" s="2">
        <f>IF(-0.0021*'CU60'!B31^2+0.4091*'CU60'!B31+7.3672&lt;0,0,-0.0021*'CU60'!B31^2+0.4091*'CU60'!B31+7.3672)</f>
        <v>16.02169123239026</v>
      </c>
      <c r="C51" s="2">
        <f>IF(-0.0021*'CU60'!C31^2+0.4091*'CU60'!C31+7.3672&lt;0,0,-0.0021*'CU60'!C31^2+0.4091*'CU60'!C31+7.3672)</f>
        <v>22.226981918385075</v>
      </c>
      <c r="D51" s="2">
        <f>IF(-0.0021*'CU60'!D31^2+0.4091*'CU60'!D31+7.3672&lt;0,0,-0.0021*'CU60'!D31^2+0.4091*'CU60'!D31+7.3672)</f>
        <v>24.023322039792266</v>
      </c>
      <c r="E51" s="2">
        <f>IF(-0.0021*'CU60'!E31^2+0.4091*'CU60'!E31+7.3672&lt;0,0,-0.0021*'CU60'!E31^2+0.4091*'CU60'!E31+7.3672)</f>
        <v>24.774540067712135</v>
      </c>
      <c r="F51" s="2">
        <f>IF(-0.0021*'CU60'!F31^2+0.4091*'CU60'!F31+7.3672&lt;0,0,-0.0021*'CU60'!F31^2+0.4091*'CU60'!F31+7.3672)</f>
        <v>25.427790073776183</v>
      </c>
      <c r="G51" s="2">
        <f>IF(-0.0021*'CU60'!G31^2+0.4091*'CU60'!G31+7.3672&lt;0,0,-0.0021*'CU60'!G31^2+0.4091*'CU60'!G31+7.3672)</f>
        <v>25.98307205798442</v>
      </c>
      <c r="H51" s="2">
        <f>IF(-0.0021*'CU60'!H31^2+0.4091*'CU60'!H31+7.3672&lt;0,0,-0.0021*'CU60'!H31^2+0.4091*'CU60'!H31+7.3672)</f>
        <v>26.440386020336835</v>
      </c>
      <c r="I51" s="2">
        <f>IF(-0.0021*'CU60'!I31^2+0.4091*'CU60'!I31+7.3672&lt;0,0,-0.0021*'CU60'!I31^2+0.4091*'CU60'!I31+7.3672)</f>
        <v>26.79973196083343</v>
      </c>
      <c r="J51" s="2">
        <f>IF(-0.0021*'CU60'!J31^2+0.4091*'CU60'!J31+7.3672&lt;0,0,-0.0021*'CU60'!J31^2+0.4091*'CU60'!J31+7.3672)</f>
        <v>27.061109879474206</v>
      </c>
      <c r="K51" s="2">
        <f>IF(-0.0021*'CU60'!K31^2+0.4091*'CU60'!K31+7.3672&lt;0,0,-0.0021*'CU60'!K31^2+0.4091*'CU60'!K31+7.3672)</f>
        <v>27.224519776259157</v>
      </c>
      <c r="L51" s="2">
        <f>IF(-0.0021*'CU60'!L31^2+0.4091*'CU60'!L31+7.3672&lt;0,0,-0.0021*'CU60'!L31^2+0.4091*'CU60'!L31+7.3672)</f>
        <v>27.289961651188296</v>
      </c>
      <c r="M51" s="2">
        <f>IF(-0.0021*'CU60'!M31^2+0.4091*'CU60'!M31+7.3672&lt;0,0,-0.0021*'CU60'!M31^2+0.4091*'CU60'!M31+7.3672)</f>
        <v>27.257435504261622</v>
      </c>
      <c r="N51" s="2">
        <f>IF(-0.0021*'CU60'!N31^2+0.4091*'CU60'!N31+7.3672&lt;0,0,-0.0021*'CU60'!N31^2+0.4091*'CU60'!N31+7.3672)</f>
        <v>27.126941335479113</v>
      </c>
      <c r="O51" s="2">
        <f>IF(-0.0021*'CU60'!O31^2+0.4091*'CU60'!O31+7.3672&lt;0,0,-0.0021*'CU60'!O31^2+0.4091*'CU60'!O31+7.3672)</f>
        <v>26.8984791448408</v>
      </c>
      <c r="P51" s="2">
        <f>IF(-0.0021*'CU60'!P31^2+0.4091*'CU60'!P31+7.3672&lt;0,0,-0.0021*'CU60'!P31^2+0.4091*'CU60'!P31+7.3672)</f>
        <v>26.57204893234666</v>
      </c>
      <c r="Q51" s="2">
        <f>IF(-0.0021*'CU60'!Q31^2+0.4091*'CU60'!Q31+7.3672&lt;0,0,-0.0021*'CU60'!Q31^2+0.4091*'CU60'!Q31+7.3672)</f>
        <v>26.14765069799671</v>
      </c>
      <c r="R51" s="2">
        <f>IF(-0.0021*'CU60'!R31^2+0.4091*'CU60'!R31+7.3672&lt;0,0,-0.0021*'CU60'!R31^2+0.4091*'CU60'!R31+7.3672)</f>
        <v>25.625284441790928</v>
      </c>
      <c r="S51" s="2">
        <f>IF(-0.0021*'CU60'!S31^2+0.4091*'CU60'!S31+7.3672&lt;0,0,-0.0021*'CU60'!S31^2+0.4091*'CU60'!S31+7.3672)</f>
        <v>25.004950163729337</v>
      </c>
      <c r="T51" s="2">
        <f>IF(-0.0021*'CU60'!T31^2+0.4091*'CU60'!T31+7.3672&lt;0,0,-0.0021*'CU60'!T31^2+0.4091*'CU60'!T31+7.3672)</f>
        <v>24.286647863811933</v>
      </c>
      <c r="U51" s="2">
        <f>IF(-0.0021*'CU60'!U31^2+0.4091*'CU60'!U31+7.3672&lt;0,0,-0.0021*'CU60'!U31^2+0.4091*'CU60'!U31+7.3672)</f>
        <v>23.4703775420387</v>
      </c>
      <c r="V51" s="2">
        <f>IF(-0.0021*'CU60'!V31^2+0.4091*'CU60'!V31+7.3672&lt;0,0,-0.0021*'CU60'!V31^2+0.4091*'CU60'!V31+7.3672)</f>
        <v>22.556139198409657</v>
      </c>
      <c r="W51" s="2">
        <f>IF(-0.0021*'CU60'!W31^2+0.4091*'CU60'!W31+7.3672&lt;0,0,-0.0021*'CU60'!W31^2+0.4091*'CU60'!W31+7.3672)</f>
        <v>20.433758445584093</v>
      </c>
      <c r="X51" s="2">
        <f>IF(-0.0021*'CU60'!X31^2+0.4091*'CU60'!X31+7.3672&lt;0,0,-0.0021*'CU60'!X31^2+0.4091*'CU60'!X31+7.3672)</f>
        <v>16.51542715242712</v>
      </c>
    </row>
    <row r="52" spans="2:24" ht="14.25">
      <c r="B52" s="2">
        <f>IF(-0.0021*'CU60'!B32^2+0.4091*'CU60'!B32+7.3672&lt;0,0,-0.0021*'CU60'!B32^2+0.4091*'CU60'!B32+7.3672)</f>
        <v>17.615711605978525</v>
      </c>
      <c r="C52" s="2">
        <f>IF(-0.0021*'CU60'!C32^2+0.4091*'CU60'!C32+7.3672&lt;0,0,-0.0021*'CU60'!C32^2+0.4091*'CU60'!C32+7.3672)</f>
        <v>24.202577218712296</v>
      </c>
      <c r="D52" s="2">
        <f>IF(-0.0021*'CU60'!D32^2+0.4091*'CU60'!D32+7.3672&lt;0,0,-0.0021*'CU60'!D32^2+0.4091*'CU60'!D32+7.3672)</f>
        <v>25.812062585697262</v>
      </c>
      <c r="E52" s="2">
        <f>IF(-0.0021*'CU60'!E32^2+0.4091*'CU60'!E32+7.3672&lt;0,0,-0.0021*'CU60'!E32^2+0.4091*'CU60'!E32+7.3672)</f>
        <v>26.397106509595066</v>
      </c>
      <c r="F52" s="2">
        <f>IF(-0.0021*'CU60'!F32^2+0.4091*'CU60'!F32+7.3672&lt;0,0,-0.0021*'CU60'!F32^2+0.4091*'CU60'!F32+7.3672)</f>
        <v>26.835684593763073</v>
      </c>
      <c r="G52" s="2">
        <f>IF(-0.0021*'CU60'!G32^2+0.4091*'CU60'!G32+7.3672&lt;0,0,-0.0021*'CU60'!G32^2+0.4091*'CU60'!G32+7.3672)</f>
        <v>27.127796838201284</v>
      </c>
      <c r="H52" s="2">
        <f>IF(-0.0021*'CU60'!H32^2+0.4091*'CU60'!H32+7.3672&lt;0,0,-0.0021*'CU60'!H32^2+0.4091*'CU60'!H32+7.3672)</f>
        <v>27.273443242909714</v>
      </c>
      <c r="I52" s="2">
        <f>IF(-0.0021*'CU60'!I32^2+0.4091*'CU60'!I32+7.3672&lt;0,0,-0.0021*'CU60'!I32^2+0.4091*'CU60'!I32+7.3672)</f>
        <v>27.272623807888344</v>
      </c>
      <c r="J52" s="2">
        <f>IF(-0.0021*'CU60'!J32^2+0.4091*'CU60'!J32+7.3672&lt;0,0,-0.0021*'CU60'!J32^2+0.4091*'CU60'!J32+7.3672)</f>
        <v>27.125338533137192</v>
      </c>
      <c r="K52" s="2">
        <f>IF(-0.0021*'CU60'!K32^2+0.4091*'CU60'!K32+7.3672&lt;0,0,-0.0021*'CU60'!K32^2+0.4091*'CU60'!K32+7.3672)</f>
        <v>26.83158741865624</v>
      </c>
      <c r="L52" s="2">
        <f>IF(-0.0021*'CU60'!L32^2+0.4091*'CU60'!L32+7.3672&lt;0,0,-0.0021*'CU60'!L32^2+0.4091*'CU60'!L32+7.3672)</f>
        <v>26.391370464445504</v>
      </c>
      <c r="M52" s="2">
        <f>IF(-0.0021*'CU60'!M32^2+0.4091*'CU60'!M32+7.3672&lt;0,0,-0.0021*'CU60'!M32^2+0.4091*'CU60'!M32+7.3672)</f>
        <v>25.804687670504972</v>
      </c>
      <c r="N52" s="2">
        <f>IF(-0.0021*'CU60'!N32^2+0.4091*'CU60'!N32+7.3672&lt;0,0,-0.0021*'CU60'!N32^2+0.4091*'CU60'!N32+7.3672)</f>
        <v>25.071539036834654</v>
      </c>
      <c r="O52" s="2">
        <f>IF(-0.0021*'CU60'!O32^2+0.4091*'CU60'!O32+7.3672&lt;0,0,-0.0021*'CU60'!O32^2+0.4091*'CU60'!O32+7.3672)</f>
        <v>24.191924563434537</v>
      </c>
      <c r="P52" s="2">
        <f>IF(-0.0021*'CU60'!P32^2+0.4091*'CU60'!P32+7.3672&lt;0,0,-0.0021*'CU60'!P32^2+0.4091*'CU60'!P32+7.3672)</f>
        <v>23.165844250304634</v>
      </c>
      <c r="Q52" s="2">
        <f>IF(-0.0021*'CU60'!Q32^2+0.4091*'CU60'!Q32+7.3672&lt;0,0,-0.0021*'CU60'!Q32^2+0.4091*'CU60'!Q32+7.3672)</f>
        <v>21.99329809744494</v>
      </c>
      <c r="R52" s="2">
        <f>IF(-0.0021*'CU60'!R32^2+0.4091*'CU60'!R32+7.3672&lt;0,0,-0.0021*'CU60'!R32^2+0.4091*'CU60'!R32+7.3672)</f>
        <v>20.674286104855458</v>
      </c>
      <c r="S52" s="2">
        <f>IF(-0.0021*'CU60'!S32^2+0.4091*'CU60'!S32+7.3672&lt;0,0,-0.0021*'CU60'!S32^2+0.4091*'CU60'!S32+7.3672)</f>
        <v>19.208808272536178</v>
      </c>
      <c r="T52" s="2">
        <f>IF(-0.0021*'CU60'!T32^2+0.4091*'CU60'!T32+7.3672&lt;0,0,-0.0021*'CU60'!T32^2+0.4091*'CU60'!T32+7.3672)</f>
        <v>17.596864600487113</v>
      </c>
      <c r="U52" s="2">
        <f>IF(-0.0021*'CU60'!U32^2+0.4091*'CU60'!U32+7.3672&lt;0,0,-0.0021*'CU60'!U32^2+0.4091*'CU60'!U32+7.3672)</f>
        <v>15.838455088708255</v>
      </c>
      <c r="V52" s="2">
        <f>IF(-0.0021*'CU60'!V32^2+0.4091*'CU60'!V32+7.3672&lt;0,0,-0.0021*'CU60'!V32^2+0.4091*'CU60'!V32+7.3672)</f>
        <v>13.933579737199597</v>
      </c>
      <c r="W52" s="2">
        <f>IF(-0.0021*'CU60'!W32^2+0.4091*'CU60'!W32+7.3672&lt;0,0,-0.0021*'CU60'!W32^2+0.4091*'CU60'!W32+7.3672)</f>
        <v>9.684431514992912</v>
      </c>
      <c r="X52" s="2">
        <f>IF(-0.0021*'CU60'!X32^2+0.4091*'CU60'!X32+7.3672&lt;0,0,-0.0021*'CU60'!X32^2+0.4091*'CU60'!X32+7.3672)</f>
        <v>2.2122153837094523</v>
      </c>
    </row>
    <row r="53" spans="2:24" ht="14.25">
      <c r="B53" s="2">
        <f>IF(-0.0021*'CU60'!B33^2+0.4091*'CU60'!B33+7.3672&lt;0,0,-0.0021*'CU60'!B33^2+0.4091*'CU60'!B33+7.3672)</f>
        <v>19.08824445984241</v>
      </c>
      <c r="C53" s="2">
        <f>IF(-0.0021*'CU60'!C33^2+0.4091*'CU60'!C33+7.3672&lt;0,0,-0.0021*'CU60'!C33^2+0.4091*'CU60'!C33+7.3672)</f>
        <v>25.692222440141997</v>
      </c>
      <c r="D53" s="2">
        <f>IF(-0.0021*'CU60'!D33^2+0.4091*'CU60'!D33+7.3672&lt;0,0,-0.0021*'CU60'!D33^2+0.4091*'CU60'!D33+7.3672)</f>
        <v>26.901035017989837</v>
      </c>
      <c r="E53" s="2">
        <f>IF(-0.0021*'CU60'!E33^2+0.4091*'CU60'!E33+7.3672&lt;0,0,-0.0021*'CU60'!E33^2+0.4091*'CU60'!E33+7.3672)</f>
        <v>27.19841731814119</v>
      </c>
      <c r="F53" s="2">
        <f>IF(-0.0021*'CU60'!F33^2+0.4091*'CU60'!F33+7.3672&lt;0,0,-0.0021*'CU60'!F33^2+0.4091*'CU60'!F33+7.3672)</f>
        <v>27.29111695911082</v>
      </c>
      <c r="G53" s="2">
        <f>IF(-0.0021*'CU60'!G33^2+0.4091*'CU60'!G33+7.3672&lt;0,0,-0.0021*'CU60'!G33^2+0.4091*'CU60'!G33+7.3672)</f>
        <v>27.179133940898748</v>
      </c>
      <c r="H53" s="2">
        <f>IF(-0.0021*'CU60'!H33^2+0.4091*'CU60'!H33+7.3672&lt;0,0,-0.0021*'CU60'!H33^2+0.4091*'CU60'!H33+7.3672)</f>
        <v>26.86246826350495</v>
      </c>
      <c r="I53" s="2">
        <f>IF(-0.0021*'CU60'!I33^2+0.4091*'CU60'!I33+7.3672&lt;0,0,-0.0021*'CU60'!I33^2+0.4091*'CU60'!I33+7.3672)</f>
        <v>26.34111992692944</v>
      </c>
      <c r="J53" s="2">
        <f>IF(-0.0021*'CU60'!J33^2+0.4091*'CU60'!J33+7.3672&lt;0,0,-0.0021*'CU60'!J33^2+0.4091*'CU60'!J33+7.3672)</f>
        <v>25.61508893117222</v>
      </c>
      <c r="K53" s="2">
        <f>IF(-0.0021*'CU60'!K33^2+0.4091*'CU60'!K33+7.3672&lt;0,0,-0.0021*'CU60'!K33^2+0.4091*'CU60'!K33+7.3672)</f>
        <v>24.684375276233286</v>
      </c>
      <c r="L53" s="2">
        <f>IF(-0.0021*'CU60'!L33^2+0.4091*'CU60'!L33+7.3672&lt;0,0,-0.0021*'CU60'!L33^2+0.4091*'CU60'!L33+7.3672)</f>
        <v>23.54897896211264</v>
      </c>
      <c r="M53" s="2">
        <f>IF(-0.0021*'CU60'!M33^2+0.4091*'CU60'!M33+7.3672&lt;0,0,-0.0021*'CU60'!M33^2+0.4091*'CU60'!M33+7.3672)</f>
        <v>22.20889998881027</v>
      </c>
      <c r="N53" s="2">
        <f>IF(-0.0021*'CU60'!N33^2+0.4091*'CU60'!N33+7.3672&lt;0,0,-0.0021*'CU60'!N33^2+0.4091*'CU60'!N33+7.3672)</f>
        <v>20.6641383563262</v>
      </c>
      <c r="O53" s="2">
        <f>IF(-0.0021*'CU60'!O33^2+0.4091*'CU60'!O33+7.3672&lt;0,0,-0.0021*'CU60'!O33^2+0.4091*'CU60'!O33+7.3672)</f>
        <v>18.914694064660413</v>
      </c>
      <c r="P53" s="2">
        <f>IF(-0.0021*'CU60'!P33^2+0.4091*'CU60'!P33+7.3672&lt;0,0,-0.0021*'CU60'!P33^2+0.4091*'CU60'!P33+7.3672)</f>
        <v>16.96056711381291</v>
      </c>
      <c r="Q53" s="2">
        <f>IF(-0.0021*'CU60'!Q33^2+0.4091*'CU60'!Q33+7.3672&lt;0,0,-0.0021*'CU60'!Q33^2+0.4091*'CU60'!Q33+7.3672)</f>
        <v>14.80175750378368</v>
      </c>
      <c r="R53" s="2">
        <f>IF(-0.0021*'CU60'!R33^2+0.4091*'CU60'!R33+7.3672&lt;0,0,-0.0021*'CU60'!R33^2+0.4091*'CU60'!R33+7.3672)</f>
        <v>12.438265234572743</v>
      </c>
      <c r="S53" s="2">
        <f>IF(-0.0021*'CU60'!S33^2+0.4091*'CU60'!S33+7.3672&lt;0,0,-0.0021*'CU60'!S33^2+0.4091*'CU60'!S33+7.3672)</f>
        <v>9.870090306180106</v>
      </c>
      <c r="T53" s="2">
        <f>IF(-0.0021*'CU60'!T33^2+0.4091*'CU60'!T33+7.3672&lt;0,0,-0.0021*'CU60'!T33^2+0.4091*'CU60'!T33+7.3672)</f>
        <v>7.097232718605742</v>
      </c>
      <c r="U53" s="2">
        <f>IF(-0.0021*'CU60'!U33^2+0.4091*'CU60'!U33+7.3672&lt;0,0,-0.0021*'CU60'!U33^2+0.4091*'CU60'!U33+7.3672)</f>
        <v>4.119692471849664</v>
      </c>
      <c r="V53" s="2">
        <f>IF(-0.0021*'CU60'!V33^2+0.4091*'CU60'!V33+7.3672&lt;0,0,-0.0021*'CU60'!V33^2+0.4091*'CU60'!V33+7.3672)</f>
        <v>0.9374695659119006</v>
      </c>
      <c r="W53" s="2">
        <f>IF(-0.0021*'CU60'!W33^2+0.4091*'CU60'!W33+7.3672&lt;0,0,-0.0021*'CU60'!W33^2+0.4091*'CU60'!W33+7.3672)</f>
        <v>0</v>
      </c>
      <c r="X53" s="2">
        <f>IF(-0.0021*'CU60'!X33^2+0.4091*'CU60'!X33+7.3672&lt;0,0,-0.0021*'CU60'!X33^2+0.4091*'CU60'!X33+7.3672)</f>
        <v>0</v>
      </c>
    </row>
    <row r="54" spans="2:24" ht="14.25">
      <c r="B54" s="2">
        <f>IF(-0.0021*'CU60'!B34^2+0.4091*'CU60'!B34+7.3672&lt;0,0,-0.0021*'CU60'!B34^2+0.4091*'CU60'!B34+7.3672)</f>
        <v>20.439289793981914</v>
      </c>
      <c r="C54" s="2">
        <f>IF(-0.0021*'CU60'!C34^2+0.4091*'CU60'!C34+7.3672&lt;0,0,-0.0021*'CU60'!C34^2+0.4091*'CU60'!C34+7.3672)</f>
        <v>26.695917582674184</v>
      </c>
      <c r="D54" s="2">
        <f>IF(-0.0021*'CU60'!D34^2+0.4091*'CU60'!D34+7.3672&lt;0,0,-0.0021*'CU60'!D34^2+0.4091*'CU60'!D34+7.3672)</f>
        <v>27.29023933666998</v>
      </c>
      <c r="E54" s="2">
        <f>IF(-0.0021*'CU60'!E34^2+0.4091*'CU60'!E34+7.3672&lt;0,0,-0.0021*'CU60'!E34^2+0.4091*'CU60'!E34+7.3672)</f>
        <v>27.1784724933505</v>
      </c>
      <c r="F54" s="2">
        <f>IF(-0.0021*'CU60'!F34^2+0.4091*'CU60'!F34+7.3672&lt;0,0,-0.0021*'CU60'!F34^2+0.4091*'CU60'!F34+7.3672)</f>
        <v>26.79408716981943</v>
      </c>
      <c r="G54" s="2">
        <f>IF(-0.0021*'CU60'!G34^2+0.4091*'CU60'!G34+7.3672&lt;0,0,-0.0021*'CU60'!G34^2+0.4091*'CU60'!G34+7.3672)</f>
        <v>26.137083366076773</v>
      </c>
      <c r="H54" s="2">
        <f>IF(-0.0021*'CU60'!H34^2+0.4091*'CU60'!H34+7.3672&lt;0,0,-0.0021*'CU60'!H34^2+0.4091*'CU60'!H34+7.3672)</f>
        <v>25.20746108212253</v>
      </c>
      <c r="I54" s="2">
        <f>IF(-0.0021*'CU60'!I34^2+0.4091*'CU60'!I34+7.3672&lt;0,0,-0.0021*'CU60'!I34^2+0.4091*'CU60'!I34+7.3672)</f>
        <v>24.00522031795671</v>
      </c>
      <c r="J54" s="2">
        <f>IF(-0.0021*'CU60'!J34^2+0.4091*'CU60'!J34+7.3672&lt;0,0,-0.0021*'CU60'!J34^2+0.4091*'CU60'!J34+7.3672)</f>
        <v>22.53036107357929</v>
      </c>
      <c r="K54" s="2">
        <f>IF(-0.0021*'CU60'!K34^2+0.4091*'CU60'!K34+7.3672&lt;0,0,-0.0021*'CU60'!K34^2+0.4091*'CU60'!K34+7.3672)</f>
        <v>20.782883348990286</v>
      </c>
      <c r="L54" s="2">
        <f>IF(-0.0021*'CU60'!L34^2+0.4091*'CU60'!L34+7.3672&lt;0,0,-0.0021*'CU60'!L34^2+0.4091*'CU60'!L34+7.3672)</f>
        <v>18.762787144189698</v>
      </c>
      <c r="M54" s="2">
        <f>IF(-0.0021*'CU60'!M34^2+0.4091*'CU60'!M34+7.3672&lt;0,0,-0.0021*'CU60'!M34^2+0.4091*'CU60'!M34+7.3672)</f>
        <v>16.470072459177512</v>
      </c>
      <c r="N54" s="2">
        <f>IF(-0.0021*'CU60'!N34^2+0.4091*'CU60'!N34+7.3672&lt;0,0,-0.0021*'CU60'!N34^2+0.4091*'CU60'!N34+7.3672)</f>
        <v>13.904739293953757</v>
      </c>
      <c r="O54" s="2">
        <f>IF(-0.0021*'CU60'!O34^2+0.4091*'CU60'!O34+7.3672&lt;0,0,-0.0021*'CU60'!O34^2+0.4091*'CU60'!O34+7.3672)</f>
        <v>11.066787648518389</v>
      </c>
      <c r="P54" s="2">
        <f>IF(-0.0021*'CU60'!P34^2+0.4091*'CU60'!P34+7.3672&lt;0,0,-0.0021*'CU60'!P34^2+0.4091*'CU60'!P34+7.3672)</f>
        <v>7.956217522871473</v>
      </c>
      <c r="Q54" s="2">
        <f>IF(-0.0021*'CU60'!Q34^2+0.4091*'CU60'!Q34+7.3672&lt;0,0,-0.0021*'CU60'!Q34^2+0.4091*'CU60'!Q34+7.3672)</f>
        <v>4.5730289170129375</v>
      </c>
      <c r="R54" s="2">
        <f>IF(-0.0021*'CU60'!R34^2+0.4091*'CU60'!R34+7.3672&lt;0,0,-0.0021*'CU60'!R34^2+0.4091*'CU60'!R34+7.3672)</f>
        <v>0.9172218309428253</v>
      </c>
      <c r="S54" s="2">
        <f>IF(-0.0021*'CU60'!S34^2+0.4091*'CU60'!S34+7.3672&lt;0,0,-0.0021*'CU60'!S34^2+0.4091*'CU60'!S34+7.3672)</f>
        <v>0</v>
      </c>
      <c r="T54" s="2">
        <f>IF(-0.0021*'CU60'!T34^2+0.4091*'CU60'!T34+7.3672&lt;0,0,-0.0021*'CU60'!T34^2+0.4091*'CU60'!T34+7.3672)</f>
        <v>0</v>
      </c>
      <c r="U54" s="2">
        <f>IF(-0.0021*'CU60'!U34^2+0.4091*'CU60'!U34+7.3672&lt;0,0,-0.0021*'CU60'!U34^2+0.4091*'CU60'!U34+7.3672)</f>
        <v>0</v>
      </c>
      <c r="V54" s="2">
        <f>IF(-0.0021*'CU60'!V34^2+0.4091*'CU60'!V34+7.3672&lt;0,0,-0.0021*'CU60'!V34^2+0.4091*'CU60'!V34+7.3672)</f>
        <v>0</v>
      </c>
      <c r="W54" s="2">
        <f>IF(-0.0021*'CU60'!W34^2+0.4091*'CU60'!W34+7.3672&lt;0,0,-0.0021*'CU60'!W34^2+0.4091*'CU60'!W34+7.3672)</f>
        <v>0</v>
      </c>
      <c r="X54" s="2">
        <f>IF(-0.0021*'CU60'!X34^2+0.4091*'CU60'!X34+7.3672&lt;0,0,-0.0021*'CU60'!X34^2+0.4091*'CU60'!X34+7.3672)</f>
        <v>0</v>
      </c>
    </row>
    <row r="55" spans="2:24" ht="14.25">
      <c r="B55" s="2">
        <f>IF(-0.0021*'CU60'!B35^2+0.4091*'CU60'!B35+7.3672&lt;0,0,-0.0021*'CU60'!B35^2+0.4091*'CU60'!B35+7.3672)</f>
        <v>21.66884760839704</v>
      </c>
      <c r="C55" s="2">
        <f>IF(-0.0021*'CU60'!C35^2+0.4091*'CU60'!C35+7.3672&lt;0,0,-0.0021*'CU60'!C35^2+0.4091*'CU60'!C35+7.3672)</f>
        <v>27.213662646308848</v>
      </c>
      <c r="D55" s="2">
        <f>IF(-0.0021*'CU60'!D35^2+0.4091*'CU60'!D35+7.3672&lt;0,0,-0.0021*'CU60'!D35^2+0.4091*'CU60'!D35+7.3672)</f>
        <v>26.979675541737706</v>
      </c>
      <c r="E55" s="2">
        <f>IF(-0.0021*'CU60'!E35^2+0.4091*'CU60'!E35+7.3672&lt;0,0,-0.0021*'CU60'!E35^2+0.4091*'CU60'!E35+7.3672)</f>
        <v>26.337272035223013</v>
      </c>
      <c r="F55" s="2">
        <f>IF(-0.0021*'CU60'!F35^2+0.4091*'CU60'!F35+7.3672&lt;0,0,-0.0021*'CU60'!F35^2+0.4091*'CU60'!F35+7.3672)</f>
        <v>25.344595225888913</v>
      </c>
      <c r="G55" s="2">
        <f>IF(-0.0021*'CU60'!G35^2+0.4091*'CU60'!G35+7.3672&lt;0,0,-0.0021*'CU60'!G35^2+0.4091*'CU60'!G35+7.3672)</f>
        <v>24.001645113735403</v>
      </c>
      <c r="H55" s="2">
        <f>IF(-0.0021*'CU60'!H35^2+0.4091*'CU60'!H35+7.3672&lt;0,0,-0.0021*'CU60'!H35^2+0.4091*'CU60'!H35+7.3672)</f>
        <v>22.308421698762476</v>
      </c>
      <c r="I55" s="2">
        <f>IF(-0.0021*'CU60'!I35^2+0.4091*'CU60'!I35+7.3672&lt;0,0,-0.0021*'CU60'!I35^2+0.4091*'CU60'!I35+7.3672)</f>
        <v>20.264924980970147</v>
      </c>
      <c r="J55" s="2">
        <f>IF(-0.0021*'CU60'!J35^2+0.4091*'CU60'!J35+7.3672&lt;0,0,-0.0021*'CU60'!J35^2+0.4091*'CU60'!J35+7.3672)</f>
        <v>17.871154960358407</v>
      </c>
      <c r="K55" s="2">
        <f>IF(-0.0021*'CU60'!K35^2+0.4091*'CU60'!K35+7.3672&lt;0,0,-0.0021*'CU60'!K35^2+0.4091*'CU60'!K35+7.3672)</f>
        <v>15.127111636927264</v>
      </c>
      <c r="L55" s="2">
        <f>IF(-0.0021*'CU60'!L35^2+0.4091*'CU60'!L35+7.3672&lt;0,0,-0.0021*'CU60'!L35^2+0.4091*'CU60'!L35+7.3672)</f>
        <v>12.032795010676697</v>
      </c>
      <c r="M55" s="2">
        <f>IF(-0.0021*'CU60'!M35^2+0.4091*'CU60'!M35+7.3672&lt;0,0,-0.0021*'CU60'!M35^2+0.4091*'CU60'!M35+7.3672)</f>
        <v>8.588205081606706</v>
      </c>
      <c r="N55" s="2">
        <f>IF(-0.0021*'CU60'!N35^2+0.4091*'CU60'!N35+7.3672&lt;0,0,-0.0021*'CU60'!N35^2+0.4091*'CU60'!N35+7.3672)</f>
        <v>4.7933418497173115</v>
      </c>
      <c r="O55" s="2">
        <f>IF(-0.0021*'CU60'!O35^2+0.4091*'CU60'!O35+7.3672&lt;0,0,-0.0021*'CU60'!O35^2+0.4091*'CU60'!O35+7.3672)</f>
        <v>0.6482053150085143</v>
      </c>
      <c r="P55" s="2">
        <f>IF(-0.0021*'CU60'!P35^2+0.4091*'CU60'!P35+7.3672&lt;0,0,-0.0021*'CU60'!P35^2+0.4091*'CU60'!P35+7.3672)</f>
        <v>0</v>
      </c>
      <c r="Q55" s="2">
        <f>IF(-0.0021*'CU60'!Q35^2+0.4091*'CU60'!Q35+7.3672&lt;0,0,-0.0021*'CU60'!Q35^2+0.4091*'CU60'!Q35+7.3672)</f>
        <v>0</v>
      </c>
      <c r="R55" s="2">
        <f>IF(-0.0021*'CU60'!R35^2+0.4091*'CU60'!R35+7.3672&lt;0,0,-0.0021*'CU60'!R35^2+0.4091*'CU60'!R35+7.3672)</f>
        <v>0</v>
      </c>
      <c r="S55" s="2">
        <f>IF(-0.0021*'CU60'!S35^2+0.4091*'CU60'!S35+7.3672&lt;0,0,-0.0021*'CU60'!S35^2+0.4091*'CU60'!S35+7.3672)</f>
        <v>0</v>
      </c>
      <c r="T55" s="2">
        <f>IF(-0.0021*'CU60'!T35^2+0.4091*'CU60'!T35+7.3672&lt;0,0,-0.0021*'CU60'!T35^2+0.4091*'CU60'!T35+7.3672)</f>
        <v>0</v>
      </c>
      <c r="U55" s="2">
        <f>IF(-0.0021*'CU60'!U35^2+0.4091*'CU60'!U35+7.3672&lt;0,0,-0.0021*'CU60'!U35^2+0.4091*'CU60'!U35+7.3672)</f>
        <v>0</v>
      </c>
      <c r="V55" s="2">
        <f>IF(-0.0021*'CU60'!V35^2+0.4091*'CU60'!V35+7.3672&lt;0,0,-0.0021*'CU60'!V35^2+0.4091*'CU60'!V35+7.3672)</f>
        <v>0</v>
      </c>
      <c r="W55" s="2">
        <f>IF(-0.0021*'CU60'!W35^2+0.4091*'CU60'!W35+7.3672&lt;0,0,-0.0021*'CU60'!W35^2+0.4091*'CU60'!W35+7.3672)</f>
        <v>0</v>
      </c>
      <c r="X55" s="2">
        <f>IF(-0.0021*'CU60'!X35^2+0.4091*'CU60'!X35+7.3672&lt;0,0,-0.0021*'CU60'!X35^2+0.4091*'CU60'!X35+7.3672)</f>
        <v>0</v>
      </c>
    </row>
    <row r="56" spans="2:24" ht="14.25">
      <c r="B56" s="2">
        <f>IF(-0.0021*'CU60'!B36^2+0.4091*'CU60'!B36+7.3672&lt;0,0,-0.0021*'CU60'!B36^2+0.4091*'CU60'!B36+7.3672)</f>
        <v>22.77691790308779</v>
      </c>
      <c r="C56" s="2">
        <f>IF(-0.0021*'CU60'!C36^2+0.4091*'CU60'!C36+7.3672&lt;0,0,-0.0021*'CU60'!C36^2+0.4091*'CU60'!C36+7.3672)</f>
        <v>27.245457631045998</v>
      </c>
      <c r="D56" s="2">
        <f>IF(-0.0021*'CU60'!D36^2+0.4091*'CU60'!D36+7.3672&lt;0,0,-0.0021*'CU60'!D36^2+0.4091*'CU60'!D36+7.3672)</f>
        <v>25.969343633193</v>
      </c>
      <c r="E56" s="2">
        <f>IF(-0.0021*'CU60'!E36^2+0.4091*'CU60'!E36+7.3672&lt;0,0,-0.0021*'CU60'!E36^2+0.4091*'CU60'!E36+7.3672)</f>
        <v>24.67481594375872</v>
      </c>
      <c r="F56" s="2">
        <f>IF(-0.0021*'CU60'!F36^2+0.4091*'CU60'!F36+7.3672&lt;0,0,-0.0021*'CU60'!F36^2+0.4091*'CU60'!F36+7.3672)</f>
        <v>22.94264112731926</v>
      </c>
      <c r="G56" s="2">
        <f>IF(-0.0021*'CU60'!G36^2+0.4091*'CU60'!G36+7.3672&lt;0,0,-0.0021*'CU60'!G36^2+0.4091*'CU60'!G36+7.3672)</f>
        <v>20.772819183874613</v>
      </c>
      <c r="H56" s="2">
        <f>IF(-0.0021*'CU60'!H36^2+0.4091*'CU60'!H36+7.3672&lt;0,0,-0.0021*'CU60'!H36^2+0.4091*'CU60'!H36+7.3672)</f>
        <v>18.165350113424783</v>
      </c>
      <c r="I56" s="2">
        <f>IF(-0.0021*'CU60'!I36^2+0.4091*'CU60'!I36+7.3672&lt;0,0,-0.0021*'CU60'!I36^2+0.4091*'CU60'!I36+7.3672)</f>
        <v>15.120233915969752</v>
      </c>
      <c r="J56" s="2">
        <f>IF(-0.0021*'CU60'!J36^2+0.4091*'CU60'!J36+7.3672&lt;0,0,-0.0021*'CU60'!J36^2+0.4091*'CU60'!J36+7.3672)</f>
        <v>11.637470591509544</v>
      </c>
      <c r="K56" s="2">
        <f>IF(-0.0021*'CU60'!K36^2+0.4091*'CU60'!K36+7.3672&lt;0,0,-0.0021*'CU60'!K36^2+0.4091*'CU60'!K36+7.3672)</f>
        <v>7.717060140044158</v>
      </c>
      <c r="L56" s="2">
        <f>IF(-0.0021*'CU60'!L36^2+0.4091*'CU60'!L36+7.3672&lt;0,0,-0.0021*'CU60'!L36^2+0.4091*'CU60'!L36+7.3672)</f>
        <v>3.3590025615735932</v>
      </c>
      <c r="M56" s="2">
        <f>IF(-0.0021*'CU60'!M36^2+0.4091*'CU60'!M36+7.3672&lt;0,0,-0.0021*'CU60'!M36^2+0.4091*'CU60'!M36+7.3672)</f>
        <v>0</v>
      </c>
      <c r="N56" s="2">
        <f>IF(-0.0021*'CU60'!N36^2+0.4091*'CU60'!N36+7.3672&lt;0,0,-0.0021*'CU60'!N36^2+0.4091*'CU60'!N36+7.3672)</f>
        <v>0</v>
      </c>
      <c r="O56" s="2">
        <f>IF(-0.0021*'CU60'!O36^2+0.4091*'CU60'!O36+7.3672&lt;0,0,-0.0021*'CU60'!O36^2+0.4091*'CU60'!O36+7.3672)</f>
        <v>0</v>
      </c>
      <c r="P56" s="2">
        <f>IF(-0.0021*'CU60'!P36^2+0.4091*'CU60'!P36+7.3672&lt;0,0,-0.0021*'CU60'!P36^2+0.4091*'CU60'!P36+7.3672)</f>
        <v>0</v>
      </c>
      <c r="Q56" s="2">
        <f>IF(-0.0021*'CU60'!Q36^2+0.4091*'CU60'!Q36+7.3672&lt;0,0,-0.0021*'CU60'!Q36^2+0.4091*'CU60'!Q36+7.3672)</f>
        <v>0</v>
      </c>
      <c r="R56" s="2">
        <f>IF(-0.0021*'CU60'!R36^2+0.4091*'CU60'!R36+7.3672&lt;0,0,-0.0021*'CU60'!R36^2+0.4091*'CU60'!R36+7.3672)</f>
        <v>0</v>
      </c>
      <c r="S56" s="2">
        <f>IF(-0.0021*'CU60'!S36^2+0.4091*'CU60'!S36+7.3672&lt;0,0,-0.0021*'CU60'!S36^2+0.4091*'CU60'!S36+7.3672)</f>
        <v>0</v>
      </c>
      <c r="T56" s="2">
        <f>IF(-0.0021*'CU60'!T36^2+0.4091*'CU60'!T36+7.3672&lt;0,0,-0.0021*'CU60'!T36^2+0.4091*'CU60'!T36+7.3672)</f>
        <v>0</v>
      </c>
      <c r="U56" s="2">
        <f>IF(-0.0021*'CU60'!U36^2+0.4091*'CU60'!U36+7.3672&lt;0,0,-0.0021*'CU60'!U36^2+0.4091*'CU60'!U36+7.3672)</f>
        <v>0</v>
      </c>
      <c r="V56" s="2">
        <f>IF(-0.0021*'CU60'!V36^2+0.4091*'CU60'!V36+7.3672&lt;0,0,-0.0021*'CU60'!V36^2+0.4091*'CU60'!V36+7.3672)</f>
        <v>0</v>
      </c>
      <c r="W56" s="2">
        <f>IF(-0.0021*'CU60'!W36^2+0.4091*'CU60'!W36+7.3672&lt;0,0,-0.0021*'CU60'!W36^2+0.4091*'CU60'!W36+7.3672)</f>
        <v>0</v>
      </c>
      <c r="X56" s="2">
        <f>IF(-0.0021*'CU60'!X36^2+0.4091*'CU60'!X36+7.3672&lt;0,0,-0.0021*'CU60'!X36^2+0.4091*'CU60'!X36+7.3672)</f>
        <v>0</v>
      </c>
    </row>
    <row r="59" spans="1:8" ht="14.25">
      <c r="A59" s="16"/>
      <c r="B59" s="16"/>
      <c r="C59" s="16"/>
      <c r="D59" s="16"/>
      <c r="E59" s="16"/>
      <c r="F59" s="16"/>
      <c r="G59" s="16"/>
      <c r="H59" s="16"/>
    </row>
    <row r="60" spans="1:22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 t="s">
        <v>12</v>
      </c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4" ht="15.75" thickBot="1">
      <c r="A61" s="31"/>
      <c r="B61" s="32" t="str">
        <f>"-1.5 ML/ha"</f>
        <v>-1.5 ML/ha</v>
      </c>
      <c r="C61" s="32" t="str">
        <f>"-1.0 ML/ha"</f>
        <v>-1.0 ML/ha</v>
      </c>
      <c r="D61" s="32" t="str">
        <f>"-0.8 ML/ha"</f>
        <v>-0.8 ML/ha</v>
      </c>
      <c r="E61" s="32" t="str">
        <f>"-0.7 ML/ha"</f>
        <v>-0.7 ML/ha</v>
      </c>
      <c r="F61" s="32" t="str">
        <f>"-0.6 ML/ha"</f>
        <v>-0.6 ML/ha</v>
      </c>
      <c r="G61" s="32" t="str">
        <f>"-0.5 ML/ha"</f>
        <v>-0.5 ML/ha</v>
      </c>
      <c r="H61" s="32" t="str">
        <f>"-0.4 ML/ha"</f>
        <v>-0.4 ML/ha</v>
      </c>
      <c r="I61" s="32" t="str">
        <f>"-0.3 ML/ha"</f>
        <v>-0.3 ML/ha</v>
      </c>
      <c r="J61" s="32" t="str">
        <f>"-0.2 ML/ha"</f>
        <v>-0.2 ML/ha</v>
      </c>
      <c r="K61" s="32" t="str">
        <f>"-0.1 ML/ha"</f>
        <v>-0.1 ML/ha</v>
      </c>
      <c r="L61" s="32" t="s">
        <v>0</v>
      </c>
      <c r="M61" s="32" t="str">
        <f>"+0.1 ML/ha"</f>
        <v>+0.1 ML/ha</v>
      </c>
      <c r="N61" s="32" t="str">
        <f>"+0.2 ML/ha"</f>
        <v>+0.2 ML/ha</v>
      </c>
      <c r="O61" s="32" t="str">
        <f>"+0.3 ML/ha"</f>
        <v>+0.3 ML/ha</v>
      </c>
      <c r="P61" s="32" t="str">
        <f>"+0.4 ML/ha"</f>
        <v>+0.4 ML/ha</v>
      </c>
      <c r="Q61" s="32" t="str">
        <f>"+0.5 ML/ha"</f>
        <v>+0.5 ML/ha</v>
      </c>
      <c r="R61" s="32" t="str">
        <f>"+0.6 ML/ha"</f>
        <v>+0.6 ML/ha</v>
      </c>
      <c r="S61" s="32" t="str">
        <f>"+0.7 ML/ha"</f>
        <v>+0.7 ML/ha</v>
      </c>
      <c r="T61" s="32" t="str">
        <f>"+0.8 ML/ha"</f>
        <v>+0.8 ML/ha</v>
      </c>
      <c r="U61" s="32" t="str">
        <f>"+0.9 ML/ha"</f>
        <v>+0.9 ML/ha</v>
      </c>
      <c r="V61" s="33" t="str">
        <f>"+1.0 ML/ha"</f>
        <v>+1.0 ML/ha</v>
      </c>
      <c r="W61" s="33" t="str">
        <f>"+1.2 ML/ha"</f>
        <v>+1.2 ML/ha</v>
      </c>
      <c r="X61" s="33" t="str">
        <f>"+1.5 ML/ha"</f>
        <v>+1.5 ML/ha</v>
      </c>
    </row>
    <row r="62" spans="1:24" ht="14.25">
      <c r="A62" s="16"/>
      <c r="B62" s="35">
        <f>B45*AreaUnderNormalCurve!$C$4</f>
        <v>0.019141022275578727</v>
      </c>
      <c r="C62" s="35">
        <f>C45*AreaUnderNormalCurve!$C$4</f>
        <v>0.0008254464519120057</v>
      </c>
      <c r="D62" s="35">
        <f>D45*AreaUnderNormalCurve!$C$4</f>
        <v>0</v>
      </c>
      <c r="E62" s="35">
        <f>E45*AreaUnderNormalCurve!$C$4</f>
        <v>0</v>
      </c>
      <c r="F62" s="35">
        <f>F45*AreaUnderNormalCurve!$C$4</f>
        <v>0</v>
      </c>
      <c r="G62" s="35">
        <f>G45*AreaUnderNormalCurve!$C$4</f>
        <v>0</v>
      </c>
      <c r="H62" s="35">
        <f>H45*AreaUnderNormalCurve!$C$4</f>
        <v>0</v>
      </c>
      <c r="I62" s="35">
        <f>I45*AreaUnderNormalCurve!$C$4</f>
        <v>0</v>
      </c>
      <c r="J62" s="35">
        <f>J45*AreaUnderNormalCurve!$C$4</f>
        <v>0</v>
      </c>
      <c r="K62" s="35">
        <f>K45*AreaUnderNormalCurve!$C$4</f>
        <v>0</v>
      </c>
      <c r="L62" s="35">
        <f>L45*AreaUnderNormalCurve!$C$4</f>
        <v>0</v>
      </c>
      <c r="M62" s="35">
        <f>M45*AreaUnderNormalCurve!$C$4</f>
        <v>0</v>
      </c>
      <c r="N62" s="35">
        <f>N45*AreaUnderNormalCurve!$C$4</f>
        <v>0</v>
      </c>
      <c r="O62" s="35">
        <f>O45*AreaUnderNormalCurve!$C$4</f>
        <v>0</v>
      </c>
      <c r="P62" s="35">
        <f>P45*AreaUnderNormalCurve!$C$4</f>
        <v>0</v>
      </c>
      <c r="Q62" s="35">
        <f>Q45*AreaUnderNormalCurve!$C$4</f>
        <v>0</v>
      </c>
      <c r="R62" s="35">
        <f>R45*AreaUnderNormalCurve!$C$4</f>
        <v>0</v>
      </c>
      <c r="S62" s="35">
        <f>S45*AreaUnderNormalCurve!$C$4</f>
        <v>0</v>
      </c>
      <c r="T62" s="35">
        <f>T45*AreaUnderNormalCurve!$C$4</f>
        <v>0</v>
      </c>
      <c r="U62" s="35">
        <f>U45*AreaUnderNormalCurve!$C$4</f>
        <v>0</v>
      </c>
      <c r="V62" s="35">
        <f>V45*AreaUnderNormalCurve!$C$4</f>
        <v>0</v>
      </c>
      <c r="W62" s="35">
        <f>W45*AreaUnderNormalCurve!$C$4</f>
        <v>0</v>
      </c>
      <c r="X62" s="35">
        <f>X45*AreaUnderNormalCurve!$C$4</f>
        <v>0</v>
      </c>
    </row>
    <row r="63" spans="1:24" ht="14.25">
      <c r="A63" s="16"/>
      <c r="B63" s="35">
        <f>B46*AreaUnderNormalCurve!$C$5</f>
        <v>0.10278306338162377</v>
      </c>
      <c r="C63" s="35">
        <f>C46*AreaUnderNormalCurve!$C$5</f>
        <v>0.08348594484922238</v>
      </c>
      <c r="D63" s="35">
        <f>D46*AreaUnderNormalCurve!$C$5</f>
        <v>0.07562111050033474</v>
      </c>
      <c r="E63" s="35">
        <f>E46*AreaUnderNormalCurve!$C$5</f>
        <v>0.07165741041104941</v>
      </c>
      <c r="F63" s="35">
        <f>F46*AreaUnderNormalCurve!$C$5</f>
        <v>0.06767285504520312</v>
      </c>
      <c r="G63" s="35">
        <f>G46*AreaUnderNormalCurve!$C$5</f>
        <v>0.06366744440279587</v>
      </c>
      <c r="H63" s="35">
        <f>H46*AreaUnderNormalCurve!$C$5</f>
        <v>0.059641178483827446</v>
      </c>
      <c r="I63" s="35">
        <f>I46*AreaUnderNormalCurve!$C$5</f>
        <v>0.055594057288298096</v>
      </c>
      <c r="J63" s="35">
        <f>J46*AreaUnderNormalCurve!$C$5</f>
        <v>0.05152608081620779</v>
      </c>
      <c r="K63" s="35">
        <f>K46*AreaUnderNormalCurve!$C$5</f>
        <v>0.04743724906755645</v>
      </c>
      <c r="L63" s="35">
        <f>L46*AreaUnderNormalCurve!$C$5</f>
        <v>0.04332756204234421</v>
      </c>
      <c r="M63" s="35">
        <f>M46*AreaUnderNormalCurve!$C$5</f>
        <v>0.039197019740570695</v>
      </c>
      <c r="N63" s="35">
        <f>N46*AreaUnderNormalCurve!$C$5</f>
        <v>0.0350456221622363</v>
      </c>
      <c r="O63" s="35">
        <f>O46*AreaUnderNormalCurve!$C$5</f>
        <v>0.030873369307341088</v>
      </c>
      <c r="P63" s="35">
        <f>P46*AreaUnderNormalCurve!$C$5</f>
        <v>0.02668026117588468</v>
      </c>
      <c r="Q63" s="35">
        <f>Q46*AreaUnderNormalCurve!$C$5</f>
        <v>0.022466297767867127</v>
      </c>
      <c r="R63" s="35">
        <f>R46*AreaUnderNormalCurve!$C$5</f>
        <v>0.01823147908328888</v>
      </c>
      <c r="S63" s="35">
        <f>S46*AreaUnderNormalCurve!$C$5</f>
        <v>0.013975805122149491</v>
      </c>
      <c r="T63" s="35">
        <f>T46*AreaUnderNormalCurve!$C$5</f>
        <v>0.009699275884449066</v>
      </c>
      <c r="U63" s="35">
        <f>U46*AreaUnderNormalCurve!$C$5</f>
        <v>0.005401891370187634</v>
      </c>
      <c r="V63" s="35">
        <f>V46*AreaUnderNormalCurve!$C$5</f>
        <v>0.0010836515793653555</v>
      </c>
      <c r="W63" s="35">
        <f>W46*AreaUnderNormalCurve!$C$5</f>
        <v>0</v>
      </c>
      <c r="X63" s="35">
        <f>X46*AreaUnderNormalCurve!$C$5</f>
        <v>0</v>
      </c>
    </row>
    <row r="64" spans="1:24" ht="14.25">
      <c r="A64" s="16"/>
      <c r="B64" s="35">
        <f>B47*AreaUnderNormalCurve!$C$6</f>
        <v>0.37179539324898975</v>
      </c>
      <c r="C64" s="35">
        <f>C47*AreaUnderNormalCurve!$C$6</f>
        <v>0.41741090682925464</v>
      </c>
      <c r="D64" s="35">
        <f>D47*AreaUnderNormalCurve!$C$6</f>
        <v>0.43529693155411775</v>
      </c>
      <c r="E64" s="35">
        <f>E47*AreaUnderNormalCurve!$C$6</f>
        <v>0.4441627623364256</v>
      </c>
      <c r="F64" s="35">
        <f>F47*AreaUnderNormalCurve!$C$6</f>
        <v>0.4529771387319847</v>
      </c>
      <c r="G64" s="35">
        <f>G47*AreaUnderNormalCurve!$C$6</f>
        <v>0.4617400607407947</v>
      </c>
      <c r="H64" s="35">
        <f>H47*AreaUnderNormalCurve!$C$6</f>
        <v>0.4704515283628558</v>
      </c>
      <c r="I64" s="35">
        <f>I47*AreaUnderNormalCurve!$C$6</f>
        <v>0.47911154159816777</v>
      </c>
      <c r="J64" s="35">
        <f>J47*AreaUnderNormalCurve!$C$6</f>
        <v>0.4877201004467308</v>
      </c>
      <c r="K64" s="35">
        <f>K47*AreaUnderNormalCurve!$C$6</f>
        <v>0.496277204908545</v>
      </c>
      <c r="L64" s="35">
        <f>L47*AreaUnderNormalCurve!$C$6</f>
        <v>0.5047828549836102</v>
      </c>
      <c r="M64" s="35">
        <f>M47*AreaUnderNormalCurve!$C$6</f>
        <v>0.5132370506719259</v>
      </c>
      <c r="N64" s="35">
        <f>N47*AreaUnderNormalCurve!$C$6</f>
        <v>0.5216397919734932</v>
      </c>
      <c r="O64" s="35">
        <f>O47*AreaUnderNormalCurve!$C$6</f>
        <v>0.5299910788883112</v>
      </c>
      <c r="P64" s="35">
        <f>P47*AreaUnderNormalCurve!$C$6</f>
        <v>0.5382909114163805</v>
      </c>
      <c r="Q64" s="35">
        <f>Q47*AreaUnderNormalCurve!$C$6</f>
        <v>0.5465392895577005</v>
      </c>
      <c r="R64" s="35">
        <f>R47*AreaUnderNormalCurve!$C$6</f>
        <v>0.5547362133122714</v>
      </c>
      <c r="S64" s="35">
        <f>S47*AreaUnderNormalCurve!$C$6</f>
        <v>0.5628816826800938</v>
      </c>
      <c r="T64" s="35">
        <f>T47*AreaUnderNormalCurve!$C$6</f>
        <v>0.5709756976611671</v>
      </c>
      <c r="U64" s="35">
        <f>U47*AreaUnderNormalCurve!$C$6</f>
        <v>0.5790182582554908</v>
      </c>
      <c r="V64" s="35">
        <f>V47*AreaUnderNormalCurve!$C$6</f>
        <v>0.5870093644630664</v>
      </c>
      <c r="W64" s="35">
        <f>W47*AreaUnderNormalCurve!$C$6</f>
        <v>0.6028372137179693</v>
      </c>
      <c r="X64" s="35">
        <f>X47*AreaUnderNormalCurve!$C$6</f>
        <v>0.626193079699707</v>
      </c>
    </row>
    <row r="65" spans="1:24" ht="14.25">
      <c r="A65" s="16"/>
      <c r="B65" s="35">
        <f>B48*AreaUnderNormalCurve!$C$7</f>
        <v>0.9648827183830304</v>
      </c>
      <c r="C65" s="35">
        <f>C48*AreaUnderNormalCurve!$C$7</f>
        <v>1.2286966909408807</v>
      </c>
      <c r="D65" s="35">
        <f>D48*AreaUnderNormalCurve!$C$7</f>
        <v>1.3272895399329698</v>
      </c>
      <c r="E65" s="35">
        <f>E48*AreaUnderNormalCurve!$C$7</f>
        <v>1.3751003772795036</v>
      </c>
      <c r="F65" s="35">
        <f>F48*AreaUnderNormalCurve!$C$7</f>
        <v>1.4219208231930305</v>
      </c>
      <c r="G65" s="35">
        <f>G48*AreaUnderNormalCurve!$C$7</f>
        <v>1.4677508776735497</v>
      </c>
      <c r="H65" s="35">
        <f>H48*AreaUnderNormalCurve!$C$7</f>
        <v>1.5125905407210618</v>
      </c>
      <c r="I65" s="35">
        <f>I48*AreaUnderNormalCurve!$C$7</f>
        <v>1.5564398123355667</v>
      </c>
      <c r="J65" s="35">
        <f>J48*AreaUnderNormalCurve!$C$7</f>
        <v>1.5992986925170647</v>
      </c>
      <c r="K65" s="35">
        <f>K48*AreaUnderNormalCurve!$C$7</f>
        <v>1.6411671812655553</v>
      </c>
      <c r="L65" s="35">
        <f>L48*AreaUnderNormalCurve!$C$7</f>
        <v>1.6820452785810385</v>
      </c>
      <c r="M65" s="35">
        <f>M48*AreaUnderNormalCurve!$C$7</f>
        <v>1.7219329844635145</v>
      </c>
      <c r="N65" s="35">
        <f>N48*AreaUnderNormalCurve!$C$7</f>
        <v>1.7608302989129831</v>
      </c>
      <c r="O65" s="35">
        <f>O48*AreaUnderNormalCurve!$C$7</f>
        <v>1.798737221929445</v>
      </c>
      <c r="P65" s="35">
        <f>P48*AreaUnderNormalCurve!$C$7</f>
        <v>1.8356537535128996</v>
      </c>
      <c r="Q65" s="35">
        <f>Q48*AreaUnderNormalCurve!$C$7</f>
        <v>1.871579893663346</v>
      </c>
      <c r="R65" s="35">
        <f>R48*AreaUnderNormalCurve!$C$7</f>
        <v>1.9065156423807859</v>
      </c>
      <c r="S65" s="35">
        <f>S48*AreaUnderNormalCurve!$C$7</f>
        <v>1.9404609996652191</v>
      </c>
      <c r="T65" s="35">
        <f>T48*AreaUnderNormalCurve!$C$7</f>
        <v>1.9734159655166439</v>
      </c>
      <c r="U65" s="35">
        <f>U48*AreaUnderNormalCurve!$C$7</f>
        <v>2.005380539935062</v>
      </c>
      <c r="V65" s="35">
        <f>V48*AreaUnderNormalCurve!$C$7</f>
        <v>2.036354722920474</v>
      </c>
      <c r="W65" s="35">
        <f>W48*AreaUnderNormalCurve!$C$7</f>
        <v>2.0953319145922733</v>
      </c>
      <c r="X65" s="35">
        <f>X48*AreaUnderNormalCurve!$C$7</f>
        <v>2.1763697663524195</v>
      </c>
    </row>
    <row r="66" spans="1:24" ht="14.25">
      <c r="A66" s="16"/>
      <c r="B66" s="35">
        <f>B49*AreaUnderNormalCurve!$C$8</f>
        <v>1.8691312701134861</v>
      </c>
      <c r="C66" s="35">
        <f>C49*AreaUnderNormalCurve!$C$8</f>
        <v>2.5210093680476082</v>
      </c>
      <c r="D66" s="35">
        <f>D49*AreaUnderNormalCurve!$C$8</f>
        <v>2.7501458374110346</v>
      </c>
      <c r="E66" s="35">
        <f>E49*AreaUnderNormalCurve!$C$8</f>
        <v>2.857939478561986</v>
      </c>
      <c r="F66" s="35">
        <f>F49*AreaUnderNormalCurve!$C$8</f>
        <v>2.961216724025763</v>
      </c>
      <c r="G66" s="35">
        <f>G49*AreaUnderNormalCurve!$C$8</f>
        <v>3.0599775738023656</v>
      </c>
      <c r="H66" s="35">
        <f>H49*AreaUnderNormalCurve!$C$8</f>
        <v>3.154222027891794</v>
      </c>
      <c r="I66" s="35">
        <f>I49*AreaUnderNormalCurve!$C$8</f>
        <v>3.2439500862940465</v>
      </c>
      <c r="J66" s="35">
        <f>J49*AreaUnderNormalCurve!$C$8</f>
        <v>3.3291617490091254</v>
      </c>
      <c r="K66" s="35">
        <f>K49*AreaUnderNormalCurve!$C$8</f>
        <v>3.4098570160370296</v>
      </c>
      <c r="L66" s="35">
        <f>L49*AreaUnderNormalCurve!$C$8</f>
        <v>3.486035887377759</v>
      </c>
      <c r="M66" s="35">
        <f>M49*AreaUnderNormalCurve!$C$8</f>
        <v>3.5576983630313137</v>
      </c>
      <c r="N66" s="35">
        <f>N49*AreaUnderNormalCurve!$C$8</f>
        <v>3.624844442997695</v>
      </c>
      <c r="O66" s="35">
        <f>O49*AreaUnderNormalCurve!$C$8</f>
        <v>3.6874741272768996</v>
      </c>
      <c r="P66" s="35">
        <f>P49*AreaUnderNormalCurve!$C$8</f>
        <v>3.7455874158689313</v>
      </c>
      <c r="Q66" s="35">
        <f>Q49*AreaUnderNormalCurve!$C$8</f>
        <v>3.7991843087737873</v>
      </c>
      <c r="R66" s="35">
        <f>R49*AreaUnderNormalCurve!$C$8</f>
        <v>3.84826480599147</v>
      </c>
      <c r="S66" s="35">
        <f>S49*AreaUnderNormalCurve!$C$8</f>
        <v>3.892828907521977</v>
      </c>
      <c r="T66" s="35">
        <f>T49*AreaUnderNormalCurve!$C$8</f>
        <v>3.9328766133653095</v>
      </c>
      <c r="U66" s="35">
        <f>U49*AreaUnderNormalCurve!$C$8</f>
        <v>3.968407923521468</v>
      </c>
      <c r="V66" s="35">
        <f>V49*AreaUnderNormalCurve!$C$8</f>
        <v>3.9994228379904517</v>
      </c>
      <c r="W66" s="35">
        <f>W49*AreaUnderNormalCurve!$C$8</f>
        <v>4.0479034798668945</v>
      </c>
      <c r="X66" s="35">
        <f>X49*AreaUnderNormalCurve!$C$8</f>
        <v>4.08675147502775</v>
      </c>
    </row>
    <row r="67" spans="1:24" ht="14.25">
      <c r="A67" s="16"/>
      <c r="B67" s="35">
        <f>B50*AreaUnderNormalCurve!$C$9</f>
        <v>2.7396341094333643</v>
      </c>
      <c r="C67" s="35">
        <f>C50*AreaUnderNormalCurve!$C$9</f>
        <v>3.7850810972492037</v>
      </c>
      <c r="D67" s="35">
        <f>D50*AreaUnderNormalCurve!$C$9</f>
        <v>4.123916762322633</v>
      </c>
      <c r="E67" s="35">
        <f>E50*AreaUnderNormalCurve!$C$9</f>
        <v>4.276332495562295</v>
      </c>
      <c r="F67" s="35">
        <f>F50*AreaUnderNormalCurve!$C$9</f>
        <v>4.417413495937256</v>
      </c>
      <c r="G67" s="35">
        <f>G50*AreaUnderNormalCurve!$C$9</f>
        <v>4.547159763447517</v>
      </c>
      <c r="H67" s="35">
        <f>H50*AreaUnderNormalCurve!$C$9</f>
        <v>4.665571298093077</v>
      </c>
      <c r="I67" s="35">
        <f>I50*AreaUnderNormalCurve!$C$9</f>
        <v>4.772648099873935</v>
      </c>
      <c r="J67" s="35">
        <f>J50*AreaUnderNormalCurve!$C$9</f>
        <v>4.868390168790093</v>
      </c>
      <c r="K67" s="35">
        <f>K50*AreaUnderNormalCurve!$C$9</f>
        <v>4.952797504841549</v>
      </c>
      <c r="L67" s="35">
        <f>L50*AreaUnderNormalCurve!$C$9</f>
        <v>5.025870108028304</v>
      </c>
      <c r="M67" s="35">
        <f>M50*AreaUnderNormalCurve!$C$9</f>
        <v>5.087607978350359</v>
      </c>
      <c r="N67" s="35">
        <f>N50*AreaUnderNormalCurve!$C$9</f>
        <v>5.138011115807712</v>
      </c>
      <c r="O67" s="35">
        <f>O50*AreaUnderNormalCurve!$C$9</f>
        <v>5.177079520400364</v>
      </c>
      <c r="P67" s="35">
        <f>P50*AreaUnderNormalCurve!$C$9</f>
        <v>5.204813192128316</v>
      </c>
      <c r="Q67" s="35">
        <f>Q50*AreaUnderNormalCurve!$C$9</f>
        <v>5.221212130991566</v>
      </c>
      <c r="R67" s="35">
        <f>R50*AreaUnderNormalCurve!$C$9</f>
        <v>5.226276336990114</v>
      </c>
      <c r="S67" s="35">
        <f>S50*AreaUnderNormalCurve!$C$9</f>
        <v>5.220005810123962</v>
      </c>
      <c r="T67" s="35">
        <f>T50*AreaUnderNormalCurve!$C$9</f>
        <v>5.202400550393108</v>
      </c>
      <c r="U67" s="35">
        <f>U50*AreaUnderNormalCurve!$C$9</f>
        <v>5.173460557797554</v>
      </c>
      <c r="V67" s="35">
        <f>V50*AreaUnderNormalCurve!$C$9</f>
        <v>5.133185832337299</v>
      </c>
      <c r="W67" s="35">
        <f>W50*AreaUnderNormalCurve!$C$9</f>
        <v>5.018632182822685</v>
      </c>
      <c r="X67" s="35">
        <f>X50*AreaUnderNormalCurve!$C$9</f>
        <v>4.761791212065505</v>
      </c>
    </row>
    <row r="68" spans="1:24" ht="14.25">
      <c r="A68" s="16"/>
      <c r="B68" s="35">
        <f>B51*AreaUnderNormalCurve!$C$10</f>
        <v>3.068153871002735</v>
      </c>
      <c r="C68" s="35">
        <f>C51*AreaUnderNormalCurve!$C$10</f>
        <v>4.256467037370742</v>
      </c>
      <c r="D68" s="35">
        <f>D51*AreaUnderNormalCurve!$C$10</f>
        <v>4.600466170620219</v>
      </c>
      <c r="E68" s="35">
        <f>E51*AreaUnderNormalCurve!$C$10</f>
        <v>4.744324422966874</v>
      </c>
      <c r="F68" s="35">
        <f>F51*AreaUnderNormalCurve!$C$10</f>
        <v>4.869421799128139</v>
      </c>
      <c r="G68" s="35">
        <f>G51*AreaUnderNormalCurve!$C$10</f>
        <v>4.975758299104016</v>
      </c>
      <c r="H68" s="35">
        <f>H51*AreaUnderNormalCurve!$C$10</f>
        <v>5.063333922894504</v>
      </c>
      <c r="I68" s="35">
        <f>I51*AreaUnderNormalCurve!$C$10</f>
        <v>5.1321486704996016</v>
      </c>
      <c r="J68" s="35">
        <f>J51*AreaUnderNormalCurve!$C$10</f>
        <v>5.1822025419193105</v>
      </c>
      <c r="K68" s="35">
        <f>K51*AreaUnderNormalCurve!$C$10</f>
        <v>5.213495537153629</v>
      </c>
      <c r="L68" s="35">
        <f>L51*AreaUnderNormalCurve!$C$10</f>
        <v>5.226027656202559</v>
      </c>
      <c r="M68" s="35">
        <f>M51*AreaUnderNormalCurve!$C$10</f>
        <v>5.219798899066101</v>
      </c>
      <c r="N68" s="35">
        <f>N51*AreaUnderNormalCurve!$C$10</f>
        <v>5.19480926574425</v>
      </c>
      <c r="O68" s="35">
        <f>O51*AreaUnderNormalCurve!$C$10</f>
        <v>5.151058756237013</v>
      </c>
      <c r="P68" s="35">
        <f>P51*AreaUnderNormalCurve!$C$10</f>
        <v>5.0885473705443856</v>
      </c>
      <c r="Q68" s="35">
        <f>Q51*AreaUnderNormalCurve!$C$10</f>
        <v>5.00727510866637</v>
      </c>
      <c r="R68" s="35">
        <f>R51*AreaUnderNormalCurve!$C$10</f>
        <v>4.907241970602962</v>
      </c>
      <c r="S68" s="35">
        <f>S51*AreaUnderNormalCurve!$C$10</f>
        <v>4.788447956354168</v>
      </c>
      <c r="T68" s="35">
        <f>T51*AreaUnderNormalCurve!$C$10</f>
        <v>4.650893065919985</v>
      </c>
      <c r="U68" s="35">
        <f>U51*AreaUnderNormalCurve!$C$10</f>
        <v>4.494577299300412</v>
      </c>
      <c r="V68" s="35">
        <f>V51*AreaUnderNormalCurve!$C$10</f>
        <v>4.31950065649545</v>
      </c>
      <c r="W68" s="35">
        <f>W51*AreaUnderNormalCurve!$C$10</f>
        <v>3.913064742329354</v>
      </c>
      <c r="X68" s="35">
        <f>X51*AreaUnderNormalCurve!$C$10</f>
        <v>3.162704299689793</v>
      </c>
    </row>
    <row r="69" spans="1:24" ht="14.25">
      <c r="A69" s="16"/>
      <c r="B69" s="35">
        <f>B52*AreaUnderNormalCurve!$C$11</f>
        <v>2.640595169736181</v>
      </c>
      <c r="C69" s="35">
        <f>C52*AreaUnderNormalCurve!$C$11</f>
        <v>3.6279663250849734</v>
      </c>
      <c r="D69" s="35">
        <f>D52*AreaUnderNormalCurve!$C$11</f>
        <v>3.8692281815960197</v>
      </c>
      <c r="E69" s="35">
        <f>E52*AreaUnderNormalCurve!$C$11</f>
        <v>3.9569262657883004</v>
      </c>
      <c r="F69" s="35">
        <f>F52*AreaUnderNormalCurve!$C$11</f>
        <v>4.022669120605085</v>
      </c>
      <c r="G69" s="35">
        <f>G52*AreaUnderNormalCurve!$C$11</f>
        <v>4.066456746046373</v>
      </c>
      <c r="H69" s="35">
        <f>H52*AreaUnderNormalCurve!$C$11</f>
        <v>4.088289142112166</v>
      </c>
      <c r="I69" s="35">
        <f>I52*AreaUnderNormalCurve!$C$11</f>
        <v>4.088166308802463</v>
      </c>
      <c r="J69" s="35">
        <f>J52*AreaUnderNormalCurve!$C$11</f>
        <v>4.066088246117265</v>
      </c>
      <c r="K69" s="35">
        <f>K52*AreaUnderNormalCurve!$C$11</f>
        <v>4.02205495405657</v>
      </c>
      <c r="L69" s="35">
        <f>L52*AreaUnderNormalCurve!$C$11</f>
        <v>3.956066432620381</v>
      </c>
      <c r="M69" s="35">
        <f>M52*AreaUnderNormalCurve!$C$11</f>
        <v>3.8681226818086953</v>
      </c>
      <c r="N69" s="35">
        <f>N52*AreaUnderNormalCurve!$C$11</f>
        <v>3.7582237016215148</v>
      </c>
      <c r="O69" s="35">
        <f>O52*AreaUnderNormalCurve!$C$11</f>
        <v>3.626369492058837</v>
      </c>
      <c r="P69" s="35">
        <f>P52*AreaUnderNormalCurve!$C$11</f>
        <v>3.472560053120665</v>
      </c>
      <c r="Q69" s="35">
        <f>Q52*AreaUnderNormalCurve!$C$11</f>
        <v>3.2967953848069964</v>
      </c>
      <c r="R69" s="35">
        <f>R52*AreaUnderNormalCurve!$C$11</f>
        <v>3.099075487117833</v>
      </c>
      <c r="S69" s="35">
        <f>S52*AreaUnderNormalCurve!$C$11</f>
        <v>2.879400360053173</v>
      </c>
      <c r="T69" s="35">
        <f>T52*AreaUnderNormalCurve!$C$11</f>
        <v>2.637770003613018</v>
      </c>
      <c r="U69" s="35">
        <f>U52*AreaUnderNormalCurve!$C$11</f>
        <v>2.3741844177973674</v>
      </c>
      <c r="V69" s="35">
        <f>V52*AreaUnderNormalCurve!$C$11</f>
        <v>2.08864360260622</v>
      </c>
      <c r="W69" s="35">
        <f>W52*AreaUnderNormalCurve!$C$11</f>
        <v>1.4516962840974377</v>
      </c>
      <c r="X69" s="35">
        <f>X52*AreaUnderNormalCurve!$C$11</f>
        <v>0.3316110860180469</v>
      </c>
    </row>
    <row r="70" spans="1:24" ht="14.25">
      <c r="A70" s="16"/>
      <c r="B70" s="35">
        <f>B53*AreaUnderNormalCurve!$C$12</f>
        <v>1.7523008414135335</v>
      </c>
      <c r="C70" s="35">
        <f>C53*AreaUnderNormalCurve!$C$12</f>
        <v>2.3585460200050354</v>
      </c>
      <c r="D70" s="35">
        <f>D53*AreaUnderNormalCurve!$C$12</f>
        <v>2.469515014651467</v>
      </c>
      <c r="E70" s="35">
        <f>E53*AreaUnderNormalCurve!$C$12</f>
        <v>2.4968147098053612</v>
      </c>
      <c r="F70" s="35">
        <f>F53*AreaUnderNormalCurve!$C$12</f>
        <v>2.5053245368463735</v>
      </c>
      <c r="G70" s="35">
        <f>G53*AreaUnderNormalCurve!$C$12</f>
        <v>2.495044495774505</v>
      </c>
      <c r="H70" s="35">
        <f>H53*AreaUnderNormalCurve!$C$12</f>
        <v>2.4659745865897547</v>
      </c>
      <c r="I70" s="35">
        <f>I53*AreaUnderNormalCurve!$C$12</f>
        <v>2.4181148092921227</v>
      </c>
      <c r="J70" s="35">
        <f>J53*AreaUnderNormalCurve!$C$12</f>
        <v>2.35146516388161</v>
      </c>
      <c r="K70" s="35">
        <f>K53*AreaUnderNormalCurve!$C$12</f>
        <v>2.2660256503582157</v>
      </c>
      <c r="L70" s="35">
        <f>L53*AreaUnderNormalCurve!$C$12</f>
        <v>2.1617962687219405</v>
      </c>
      <c r="M70" s="35">
        <f>M53*AreaUnderNormalCurve!$C$12</f>
        <v>2.038777018972783</v>
      </c>
      <c r="N70" s="35">
        <f>N53*AreaUnderNormalCurve!$C$12</f>
        <v>1.8969679011107454</v>
      </c>
      <c r="O70" s="35">
        <f>O53*AreaUnderNormalCurve!$C$12</f>
        <v>1.7363689151358261</v>
      </c>
      <c r="P70" s="35">
        <f>P53*AreaUnderNormalCurve!$C$12</f>
        <v>1.5569800610480253</v>
      </c>
      <c r="Q70" s="35">
        <f>Q53*AreaUnderNormalCurve!$C$12</f>
        <v>1.3588013388473419</v>
      </c>
      <c r="R70" s="35">
        <f>R53*AreaUnderNormalCurve!$C$12</f>
        <v>1.1418327485337778</v>
      </c>
      <c r="S70" s="35">
        <f>S53*AreaUnderNormalCurve!$C$12</f>
        <v>0.9060742901073339</v>
      </c>
      <c r="T70" s="35">
        <f>T53*AreaUnderNormalCurve!$C$12</f>
        <v>0.6515259635680072</v>
      </c>
      <c r="U70" s="35">
        <f>U53*AreaUnderNormalCurve!$C$12</f>
        <v>0.3781877689157992</v>
      </c>
      <c r="V70" s="35">
        <f>V53*AreaUnderNormalCurve!$C$12</f>
        <v>0.08605970615071248</v>
      </c>
      <c r="W70" s="35">
        <f>W53*AreaUnderNormalCurve!$C$12</f>
        <v>0</v>
      </c>
      <c r="X70" s="35">
        <f>X53*AreaUnderNormalCurve!$C$12</f>
        <v>0</v>
      </c>
    </row>
    <row r="71" spans="1:24" ht="14.25">
      <c r="A71" s="16"/>
      <c r="B71" s="35">
        <f>B54*AreaUnderNormalCurve!$C$13</f>
        <v>0.9013726799146023</v>
      </c>
      <c r="C71" s="35">
        <f>C54*AreaUnderNormalCurve!$C$13</f>
        <v>1.1772899653959314</v>
      </c>
      <c r="D71" s="35">
        <f>D54*AreaUnderNormalCurve!$C$13</f>
        <v>1.203499554747146</v>
      </c>
      <c r="E71" s="35">
        <f>E54*AreaUnderNormalCurve!$C$13</f>
        <v>1.198570636956757</v>
      </c>
      <c r="F71" s="35">
        <f>F54*AreaUnderNormalCurve!$C$13</f>
        <v>1.181619244189037</v>
      </c>
      <c r="G71" s="35">
        <f>G54*AreaUnderNormalCurve!$C$13</f>
        <v>1.1526453764439857</v>
      </c>
      <c r="H71" s="35">
        <f>H54*AreaUnderNormalCurve!$C$13</f>
        <v>1.1116490337216036</v>
      </c>
      <c r="I71" s="35">
        <f>I54*AreaUnderNormalCurve!$C$13</f>
        <v>1.058630216021891</v>
      </c>
      <c r="J71" s="35">
        <f>J54*AreaUnderNormalCurve!$C$13</f>
        <v>0.9935889233448467</v>
      </c>
      <c r="K71" s="35">
        <f>K54*AreaUnderNormalCurve!$C$13</f>
        <v>0.9165251556904715</v>
      </c>
      <c r="L71" s="35">
        <f>L54*AreaUnderNormalCurve!$C$13</f>
        <v>0.8274389130587657</v>
      </c>
      <c r="M71" s="35">
        <f>M54*AreaUnderNormalCurve!$C$13</f>
        <v>0.7263301954497283</v>
      </c>
      <c r="N71" s="35">
        <f>N54*AreaUnderNormalCurve!$C$13</f>
        <v>0.6131990028633607</v>
      </c>
      <c r="O71" s="35">
        <f>O54*AreaUnderNormalCurve!$C$13</f>
        <v>0.48804533529966093</v>
      </c>
      <c r="P71" s="35">
        <f>P54*AreaUnderNormalCurve!$C$13</f>
        <v>0.35086919275863193</v>
      </c>
      <c r="Q71" s="35">
        <f>Q54*AreaUnderNormalCurve!$C$13</f>
        <v>0.20167057524027054</v>
      </c>
      <c r="R71" s="35">
        <f>R54*AreaUnderNormalCurve!$C$13</f>
        <v>0.040449482744578595</v>
      </c>
      <c r="S71" s="35">
        <f>S54*AreaUnderNormalCurve!$C$13</f>
        <v>0</v>
      </c>
      <c r="T71" s="35">
        <f>T54*AreaUnderNormalCurve!$C$13</f>
        <v>0</v>
      </c>
      <c r="U71" s="35">
        <f>U54*AreaUnderNormalCurve!$C$13</f>
        <v>0</v>
      </c>
      <c r="V71" s="35">
        <f>V54*AreaUnderNormalCurve!$C$13</f>
        <v>0</v>
      </c>
      <c r="W71" s="35">
        <f>W54*AreaUnderNormalCurve!$C$13</f>
        <v>0</v>
      </c>
      <c r="X71" s="35">
        <f>X54*AreaUnderNormalCurve!$C$13</f>
        <v>0</v>
      </c>
    </row>
    <row r="72" spans="1:24" ht="14.25">
      <c r="A72" s="16"/>
      <c r="B72" s="35">
        <f>B55*AreaUnderNormalCurve!$C$14</f>
        <v>0.3575359855385512</v>
      </c>
      <c r="C72" s="35">
        <f>C55*AreaUnderNormalCurve!$C$14</f>
        <v>0.44902543366409603</v>
      </c>
      <c r="D72" s="35">
        <f>D55*AreaUnderNormalCurve!$C$14</f>
        <v>0.44516464643867215</v>
      </c>
      <c r="E72" s="35">
        <f>E55*AreaUnderNormalCurve!$C$14</f>
        <v>0.4345649885811797</v>
      </c>
      <c r="F72" s="35">
        <f>F55*AreaUnderNormalCurve!$C$14</f>
        <v>0.4181858212271671</v>
      </c>
      <c r="G72" s="35">
        <f>G55*AreaUnderNormalCurve!$C$14</f>
        <v>0.39602714437663417</v>
      </c>
      <c r="H72" s="35">
        <f>H55*AreaUnderNormalCurve!$C$14</f>
        <v>0.36808895802958086</v>
      </c>
      <c r="I72" s="35">
        <f>I55*AreaUnderNormalCurve!$C$14</f>
        <v>0.33437126218600743</v>
      </c>
      <c r="J72" s="35">
        <f>J55*AreaUnderNormalCurve!$C$14</f>
        <v>0.2948740568459137</v>
      </c>
      <c r="K72" s="35">
        <f>K55*AreaUnderNormalCurve!$C$14</f>
        <v>0.24959734200929987</v>
      </c>
      <c r="L72" s="35">
        <f>L55*AreaUnderNormalCurve!$C$14</f>
        <v>0.1985411176761655</v>
      </c>
      <c r="M72" s="35">
        <f>M55*AreaUnderNormalCurve!$C$14</f>
        <v>0.14170538384651066</v>
      </c>
      <c r="N72" s="35">
        <f>N55*AreaUnderNormalCurve!$C$14</f>
        <v>0.07909014052033564</v>
      </c>
      <c r="O72" s="35">
        <f>O55*AreaUnderNormalCurve!$C$14</f>
        <v>0.010695387697640486</v>
      </c>
      <c r="P72" s="35">
        <f>P55*AreaUnderNormalCurve!$C$14</f>
        <v>0</v>
      </c>
      <c r="Q72" s="35">
        <f>Q55*AreaUnderNormalCurve!$C$14</f>
        <v>0</v>
      </c>
      <c r="R72" s="35">
        <f>R55*AreaUnderNormalCurve!$C$14</f>
        <v>0</v>
      </c>
      <c r="S72" s="35">
        <f>S55*AreaUnderNormalCurve!$C$14</f>
        <v>0</v>
      </c>
      <c r="T72" s="35">
        <f>T55*AreaUnderNormalCurve!$C$14</f>
        <v>0</v>
      </c>
      <c r="U72" s="35">
        <f>U55*AreaUnderNormalCurve!$C$14</f>
        <v>0</v>
      </c>
      <c r="V72" s="35">
        <f>V55*AreaUnderNormalCurve!$C$14</f>
        <v>0</v>
      </c>
      <c r="W72" s="35">
        <f>W55*AreaUnderNormalCurve!$C$14</f>
        <v>0</v>
      </c>
      <c r="X72" s="35">
        <f>X55*AreaUnderNormalCurve!$C$14</f>
        <v>0</v>
      </c>
    </row>
    <row r="73" spans="1:24" ht="14.25">
      <c r="A73" s="16"/>
      <c r="B73" s="35">
        <f>B56*AreaUnderNormalCurve!$C$15</f>
        <v>0.11160689772513016</v>
      </c>
      <c r="C73" s="35">
        <f>C56*AreaUnderNormalCurve!$C$15</f>
        <v>0.1335027423921254</v>
      </c>
      <c r="D73" s="35">
        <f>D56*AreaUnderNormalCurve!$C$15</f>
        <v>0.12724978380264568</v>
      </c>
      <c r="E73" s="35">
        <f>E56*AreaUnderNormalCurve!$C$15</f>
        <v>0.12090659812441772</v>
      </c>
      <c r="F73" s="35">
        <f>F56*AreaUnderNormalCurve!$C$15</f>
        <v>0.11241894152386436</v>
      </c>
      <c r="G73" s="35">
        <f>G56*AreaUnderNormalCurve!$C$15</f>
        <v>0.1017868140009856</v>
      </c>
      <c r="H73" s="35">
        <f>H56*AreaUnderNormalCurve!$C$15</f>
        <v>0.08901021555578144</v>
      </c>
      <c r="I73" s="35">
        <f>I56*AreaUnderNormalCurve!$C$15</f>
        <v>0.07408914618825178</v>
      </c>
      <c r="J73" s="35">
        <f>J56*AreaUnderNormalCurve!$C$15</f>
        <v>0.057023605898396765</v>
      </c>
      <c r="K73" s="35">
        <f>K56*AreaUnderNormalCurve!$C$15</f>
        <v>0.037813594686216374</v>
      </c>
      <c r="L73" s="35">
        <f>L56*AreaUnderNormalCurve!$C$15</f>
        <v>0.016459112551710606</v>
      </c>
      <c r="M73" s="35">
        <f>M56*AreaUnderNormalCurve!$C$15</f>
        <v>0</v>
      </c>
      <c r="N73" s="35">
        <f>N56*AreaUnderNormalCurve!$C$15</f>
        <v>0</v>
      </c>
      <c r="O73" s="35">
        <f>O56*AreaUnderNormalCurve!$C$15</f>
        <v>0</v>
      </c>
      <c r="P73" s="35">
        <f>P56*AreaUnderNormalCurve!$C$15</f>
        <v>0</v>
      </c>
      <c r="Q73" s="35">
        <f>Q56*AreaUnderNormalCurve!$C$15</f>
        <v>0</v>
      </c>
      <c r="R73" s="35">
        <f>R56*AreaUnderNormalCurve!$C$15</f>
        <v>0</v>
      </c>
      <c r="S73" s="35">
        <f>S56*AreaUnderNormalCurve!$C$15</f>
        <v>0</v>
      </c>
      <c r="T73" s="35">
        <f>T56*AreaUnderNormalCurve!$C$15</f>
        <v>0</v>
      </c>
      <c r="U73" s="35">
        <f>U56*AreaUnderNormalCurve!$C$15</f>
        <v>0</v>
      </c>
      <c r="V73" s="35">
        <f>V56*AreaUnderNormalCurve!$C$15</f>
        <v>0</v>
      </c>
      <c r="W73" s="35">
        <f>W56*AreaUnderNormalCurve!$C$15</f>
        <v>0</v>
      </c>
      <c r="X73" s="35">
        <f>X56*AreaUnderNormalCurve!$C$15</f>
        <v>0</v>
      </c>
    </row>
    <row r="74" spans="1:24" ht="28.5">
      <c r="A74" s="34" t="s">
        <v>13</v>
      </c>
      <c r="B74" s="24">
        <f aca="true" t="shared" si="6" ref="B74:X74">SUM(B62:B73)</f>
        <v>14.898933022166805</v>
      </c>
      <c r="C74" s="24">
        <f t="shared" si="6"/>
        <v>20.039306978280987</v>
      </c>
      <c r="D74" s="24">
        <f t="shared" si="6"/>
        <v>21.427393533577263</v>
      </c>
      <c r="E74" s="24">
        <f t="shared" si="6"/>
        <v>21.977300146374148</v>
      </c>
      <c r="F74" s="24">
        <f t="shared" si="6"/>
        <v>22.430840500452902</v>
      </c>
      <c r="G74" s="24">
        <f t="shared" si="6"/>
        <v>22.78801459581352</v>
      </c>
      <c r="H74" s="24">
        <f t="shared" si="6"/>
        <v>23.04882243245601</v>
      </c>
      <c r="I74" s="24">
        <f t="shared" si="6"/>
        <v>23.213264010380357</v>
      </c>
      <c r="J74" s="24">
        <f t="shared" si="6"/>
        <v>23.28133932958656</v>
      </c>
      <c r="K74" s="24">
        <f t="shared" si="6"/>
        <v>23.25304839007464</v>
      </c>
      <c r="L74" s="24">
        <f t="shared" si="6"/>
        <v>23.128391191844578</v>
      </c>
      <c r="M74" s="24">
        <f t="shared" si="6"/>
        <v>22.9144075754015</v>
      </c>
      <c r="N74" s="24">
        <f t="shared" si="6"/>
        <v>22.622661283714326</v>
      </c>
      <c r="O74" s="24">
        <f t="shared" si="6"/>
        <v>22.23669320423134</v>
      </c>
      <c r="P74" s="24">
        <f t="shared" si="6"/>
        <v>21.81998221157412</v>
      </c>
      <c r="Q74" s="24">
        <f t="shared" si="6"/>
        <v>21.325524328315247</v>
      </c>
      <c r="R74" s="24">
        <f t="shared" si="6"/>
        <v>20.742624166757082</v>
      </c>
      <c r="S74" s="24">
        <f t="shared" si="6"/>
        <v>20.204075811628076</v>
      </c>
      <c r="T74" s="24">
        <f t="shared" si="6"/>
        <v>19.629557135921686</v>
      </c>
      <c r="U74" s="24">
        <f t="shared" si="6"/>
        <v>18.97861865689334</v>
      </c>
      <c r="V74" s="24">
        <f t="shared" si="6"/>
        <v>18.251260374543037</v>
      </c>
      <c r="W74" s="24">
        <f t="shared" si="6"/>
        <v>17.129465817426613</v>
      </c>
      <c r="X74" s="24">
        <f t="shared" si="6"/>
        <v>15.14542091885322</v>
      </c>
    </row>
    <row r="75" spans="1:8" ht="14.25">
      <c r="A75" s="16"/>
      <c r="B75" s="16"/>
      <c r="C75" s="16"/>
      <c r="D75" s="16"/>
      <c r="E75" s="16"/>
      <c r="F75" s="16"/>
      <c r="G75" s="16"/>
      <c r="H75" s="16"/>
    </row>
    <row r="76" spans="1:8" ht="14.25">
      <c r="A76" s="16"/>
      <c r="B76" s="16"/>
      <c r="C76" s="16"/>
      <c r="D76" s="16"/>
      <c r="E76" s="16"/>
      <c r="F76" s="16"/>
      <c r="G76" s="16"/>
      <c r="H76" s="16"/>
    </row>
    <row r="77" spans="1:8" ht="14.25">
      <c r="A77" s="16"/>
      <c r="B77" s="16"/>
      <c r="C77" s="16"/>
      <c r="D77" s="16"/>
      <c r="E77" s="16"/>
      <c r="F77" s="16"/>
      <c r="G77" s="16"/>
      <c r="H77" s="16"/>
    </row>
    <row r="78" spans="1:8" ht="14.25">
      <c r="A78" s="16"/>
      <c r="B78" s="16"/>
      <c r="C78" s="16"/>
      <c r="D78" s="16"/>
      <c r="E78" s="16"/>
      <c r="F78" s="16"/>
      <c r="G78" s="16"/>
      <c r="H78" s="16"/>
    </row>
    <row r="79" spans="1:8" ht="14.25">
      <c r="A79" s="16"/>
      <c r="B79" s="16"/>
      <c r="C79" s="16"/>
      <c r="D79" s="16"/>
      <c r="E79" s="16"/>
      <c r="F79" s="16"/>
      <c r="G79" s="16"/>
      <c r="H79" s="16"/>
    </row>
    <row r="81" spans="2:2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5" t="s">
        <v>15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>
      <c r="A82" s="7"/>
      <c r="B82" s="8" t="str">
        <f>"-1.5 ML/ha"</f>
        <v>-1.5 ML/ha</v>
      </c>
      <c r="C82" s="8" t="str">
        <f>"-1.0 ML/ha"</f>
        <v>-1.0 ML/ha</v>
      </c>
      <c r="D82" s="8" t="str">
        <f>"-0.8 ML/ha"</f>
        <v>-0.8 ML/ha</v>
      </c>
      <c r="E82" s="8" t="str">
        <f>"-0.7 ML/ha"</f>
        <v>-0.7 ML/ha</v>
      </c>
      <c r="F82" s="8" t="str">
        <f>"-0.6 ML/ha"</f>
        <v>-0.6 ML/ha</v>
      </c>
      <c r="G82" s="8" t="str">
        <f>"-0.5 ML/ha"</f>
        <v>-0.5 ML/ha</v>
      </c>
      <c r="H82" s="8" t="str">
        <f>"-0.4 ML/ha"</f>
        <v>-0.4 ML/ha</v>
      </c>
      <c r="I82" s="8" t="str">
        <f>"-0.3 ML/ha"</f>
        <v>-0.3 ML/ha</v>
      </c>
      <c r="J82" s="8" t="str">
        <f>"-0.2 ML/ha"</f>
        <v>-0.2 ML/ha</v>
      </c>
      <c r="K82" s="8" t="str">
        <f>"-0.1 ML/ha"</f>
        <v>-0.1 ML/ha</v>
      </c>
      <c r="L82" s="8" t="s">
        <v>0</v>
      </c>
      <c r="M82" s="8" t="str">
        <f>"+0.1 ML/ha"</f>
        <v>+0.1 ML/ha</v>
      </c>
      <c r="N82" s="8" t="str">
        <f>"+0.2 ML/ha"</f>
        <v>+0.2 ML/ha</v>
      </c>
      <c r="O82" s="8" t="str">
        <f>"+0.3 ML/ha"</f>
        <v>+0.3 ML/ha</v>
      </c>
      <c r="P82" s="8" t="str">
        <f>"+0.4 ML/ha"</f>
        <v>+0.4 ML/ha</v>
      </c>
      <c r="Q82" s="8" t="str">
        <f>"+0.5 ML/ha"</f>
        <v>+0.5 ML/ha</v>
      </c>
      <c r="R82" s="8" t="str">
        <f>"+0.6 ML/ha"</f>
        <v>+0.6 ML/ha</v>
      </c>
      <c r="S82" s="8" t="str">
        <f>"+0.7 ML/ha"</f>
        <v>+0.7 ML/ha</v>
      </c>
      <c r="T82" s="8" t="str">
        <f>"+0.8 ML/ha"</f>
        <v>+0.8 ML/ha</v>
      </c>
      <c r="U82" s="8" t="str">
        <f>"+0.9 ML/ha"</f>
        <v>+0.9 ML/ha</v>
      </c>
      <c r="V82" s="9" t="str">
        <f>"+1.0 ML/ha"</f>
        <v>+1.0 ML/ha</v>
      </c>
      <c r="W82" s="9" t="str">
        <f>"+1.2 ML/ha"</f>
        <v>+1.2 ML/ha</v>
      </c>
      <c r="X82" s="9" t="str">
        <f>"+1.5 ML/ha"</f>
        <v>+1.5 ML/ha</v>
      </c>
    </row>
    <row r="83" spans="1:24" ht="15.75" thickBot="1">
      <c r="A83" s="15" t="s">
        <v>2</v>
      </c>
      <c r="B83" s="10">
        <f aca="true" t="shared" si="7" ref="B83:X83">AVERAGE(B84:B95)</f>
        <v>3.218960868230511</v>
      </c>
      <c r="C83" s="10">
        <f t="shared" si="7"/>
        <v>10.509968071519099</v>
      </c>
      <c r="D83" s="10">
        <f t="shared" si="7"/>
        <v>11.40808400145004</v>
      </c>
      <c r="E83" s="10">
        <f t="shared" si="7"/>
        <v>11.337266118198018</v>
      </c>
      <c r="F83" s="10">
        <f t="shared" si="7"/>
        <v>10.88574013323052</v>
      </c>
      <c r="G83" s="10">
        <f t="shared" si="7"/>
        <v>10.053506046547534</v>
      </c>
      <c r="H83" s="10">
        <f t="shared" si="7"/>
        <v>9.503477827635523</v>
      </c>
      <c r="I83" s="10">
        <f t="shared" si="7"/>
        <v>8.81161766946022</v>
      </c>
      <c r="J83" s="10">
        <f t="shared" si="7"/>
        <v>8.3892843981045</v>
      </c>
      <c r="K83" s="10">
        <f t="shared" si="7"/>
        <v>7.844075172350678</v>
      </c>
      <c r="L83" s="10">
        <f t="shared" si="7"/>
        <v>7.609692437193016</v>
      </c>
      <c r="M83" s="10">
        <f t="shared" si="7"/>
        <v>7.271017821876543</v>
      </c>
      <c r="N83" s="10">
        <f t="shared" si="7"/>
        <v>6.806635853122326</v>
      </c>
      <c r="O83" s="10">
        <f t="shared" si="7"/>
        <v>6.668021010631676</v>
      </c>
      <c r="P83" s="10">
        <f t="shared" si="7"/>
        <v>6.447372588215134</v>
      </c>
      <c r="Q83" s="10">
        <f t="shared" si="7"/>
        <v>6.144690585872702</v>
      </c>
      <c r="R83" s="10">
        <f t="shared" si="7"/>
        <v>5.762341343247442</v>
      </c>
      <c r="S83" s="10">
        <f t="shared" si="7"/>
        <v>5.682632917057421</v>
      </c>
      <c r="T83" s="10">
        <f t="shared" si="7"/>
        <v>5.555763729924795</v>
      </c>
      <c r="U83" s="10">
        <f t="shared" si="7"/>
        <v>5.381733781849562</v>
      </c>
      <c r="V83" s="11">
        <f t="shared" si="7"/>
        <v>5.160543072831728</v>
      </c>
      <c r="W83" s="11">
        <f t="shared" si="7"/>
        <v>4.642840685709835</v>
      </c>
      <c r="X83" s="11">
        <f t="shared" si="7"/>
        <v>4.439798573706064</v>
      </c>
    </row>
    <row r="84" spans="2:24" ht="14.25">
      <c r="B84" s="2">
        <f>IF(-0.006*'CU60'!B25^2+1.0914*'CU60'!B25-26.156&lt;0,0,-0.006*'CU60'!B25^2+1.0914*'CU60'!B25-26.156)</f>
        <v>0</v>
      </c>
      <c r="C84" s="2">
        <f>IF(-0.006*'CU60'!C25^2+1.0914*'CU60'!C25-26.156&lt;0,0,-0.006*'CU60'!C25^2+1.0914*'CU60'!C25-26.156)</f>
        <v>0</v>
      </c>
      <c r="D84" s="2">
        <f>IF(-0.006*'CU60'!D25^2+1.0914*'CU60'!D25-26.156&lt;0,0,-0.006*'CU60'!D25^2+1.0914*'CU60'!D25-26.156)</f>
        <v>0</v>
      </c>
      <c r="E84" s="2">
        <f>IF(-0.006*'CU60'!E25^2+1.0914*'CU60'!E25-26.156&lt;0,0,-0.006*'CU60'!E25^2+1.0914*'CU60'!E25-26.156)</f>
        <v>0</v>
      </c>
      <c r="F84" s="2">
        <f>IF(-0.006*'CU60'!F25^2+1.0914*'CU60'!F25-26.156&lt;0,0,-0.006*'CU60'!F25^2+1.0914*'CU60'!F25-26.156)</f>
        <v>0</v>
      </c>
      <c r="G84" s="2">
        <f>IF(-0.006*'CU60'!G25^2+1.0914*'CU60'!G25-26.156&lt;0,0,-0.006*'CU60'!G25^2+1.0914*'CU60'!G25-26.156)</f>
        <v>0</v>
      </c>
      <c r="H84" s="2">
        <f>IF(-0.006*'CU60'!H25^2+1.0914*'CU60'!H25-26.156&lt;0,0,-0.006*'CU60'!H25^2+1.0914*'CU60'!H25-26.156)</f>
        <v>0</v>
      </c>
      <c r="I84" s="2">
        <f>IF(-0.006*'CU60'!I25^2+1.0914*'CU60'!I25-26.156&lt;0,0,-0.006*'CU60'!I25^2+1.0914*'CU60'!I25-26.156)</f>
        <v>0</v>
      </c>
      <c r="J84" s="2">
        <f>IF(-0.006*'CU60'!J25^2+1.0914*'CU60'!J25-26.156&lt;0,0,-0.006*'CU60'!J25^2+1.0914*'CU60'!J25-26.156)</f>
        <v>0</v>
      </c>
      <c r="K84" s="2">
        <f>IF(-0.006*'CU60'!K25^2+1.0914*'CU60'!K25-26.156&lt;0,0,-0.006*'CU60'!K25^2+1.0914*'CU60'!K25-26.156)</f>
        <v>0</v>
      </c>
      <c r="L84" s="2">
        <f>IF(-0.006*'CU60'!L25^2+1.0914*'CU60'!L25-26.156&lt;0,0,-0.006*'CU60'!L25^2+1.0914*'CU60'!L25-26.156)</f>
        <v>0</v>
      </c>
      <c r="M84" s="2">
        <f>IF(-0.006*'CU60'!M25^2+1.0914*'CU60'!M25-26.156&lt;0,0,-0.006*'CU60'!M25^2+1.0914*'CU60'!M25-26.156)</f>
        <v>0</v>
      </c>
      <c r="N84" s="2">
        <f>IF(-0.006*'CU60'!N25^2+1.0914*'CU60'!N25-26.156&lt;0,0,-0.006*'CU60'!N25^2+1.0914*'CU60'!N25-26.156)</f>
        <v>0</v>
      </c>
      <c r="O84" s="2">
        <f>IF(-0.006*'CU60'!O25^2+1.0914*'CU60'!O25-26.156&lt;0,0,-0.006*'CU60'!O25^2+1.0914*'CU60'!O25-26.156)</f>
        <v>0</v>
      </c>
      <c r="P84" s="2">
        <f>IF(-0.006*'CU60'!P25^2+1.0914*'CU60'!P25-26.156&lt;0,0,-0.006*'CU60'!P25^2+1.0914*'CU60'!P25-26.156)</f>
        <v>0</v>
      </c>
      <c r="Q84" s="2">
        <f>IF(-0.006*'CU60'!Q25^2+1.0914*'CU60'!Q25-26.156&lt;0,0,-0.006*'CU60'!Q25^2+1.0914*'CU60'!Q25-26.156)</f>
        <v>0</v>
      </c>
      <c r="R84" s="2">
        <f>IF(-0.006*'CU60'!R25^2+1.0914*'CU60'!R25-26.156&lt;0,0,-0.006*'CU60'!R25^2+1.0914*'CU60'!R25-26.156)</f>
        <v>0</v>
      </c>
      <c r="S84" s="2">
        <f>IF(-0.006*'CU60'!S25^2+1.0914*'CU60'!S25-26.156&lt;0,0,-0.006*'CU60'!S25^2+1.0914*'CU60'!S25-26.156)</f>
        <v>0</v>
      </c>
      <c r="T84" s="2">
        <f>IF(-0.006*'CU60'!T25^2+1.0914*'CU60'!T25-26.156&lt;0,0,-0.006*'CU60'!T25^2+1.0914*'CU60'!T25-26.156)</f>
        <v>0</v>
      </c>
      <c r="U84" s="2">
        <f>IF(-0.006*'CU60'!U25^2+1.0914*'CU60'!U25-26.156&lt;0,0,-0.006*'CU60'!U25^2+1.0914*'CU60'!U25-26.156)</f>
        <v>0</v>
      </c>
      <c r="V84" s="2">
        <f>IF(-0.006*'CU60'!V25^2+1.0914*'CU60'!V25-26.156&lt;0,0,-0.006*'CU60'!V25^2+1.0914*'CU60'!V25-26.156)</f>
        <v>0</v>
      </c>
      <c r="W84" s="2">
        <f>IF(-0.006*'CU60'!W25^2+1.0914*'CU60'!W25-26.156&lt;0,0,-0.006*'CU60'!W25^2+1.0914*'CU60'!W25-26.156)</f>
        <v>0</v>
      </c>
      <c r="X84" s="2">
        <f>IF(-0.006*'CU60'!X25^2+1.0914*'CU60'!X25-26.156&lt;0,0,-0.006*'CU60'!X25^2+1.0914*'CU60'!X25-26.156)</f>
        <v>0</v>
      </c>
    </row>
    <row r="85" spans="2:24" ht="14.25">
      <c r="B85" s="2">
        <f>IF(-0.006*'CU60'!B26^2+1.0914*'CU60'!B26-26.156&lt;0,0,-0.006*'CU60'!B26^2+1.0914*'CU60'!B26-26.156)</f>
        <v>0</v>
      </c>
      <c r="C85" s="2">
        <f>IF(-0.006*'CU60'!C26^2+1.0914*'CU60'!C26-26.156&lt;0,0,-0.006*'CU60'!C26^2+1.0914*'CU60'!C26-26.156)</f>
        <v>0</v>
      </c>
      <c r="D85" s="2">
        <f>IF(-0.006*'CU60'!D26^2+1.0914*'CU60'!D26-26.156&lt;0,0,-0.006*'CU60'!D26^2+1.0914*'CU60'!D26-26.156)</f>
        <v>0</v>
      </c>
      <c r="E85" s="2">
        <f>IF(-0.006*'CU60'!E26^2+1.0914*'CU60'!E26-26.156&lt;0,0,-0.006*'CU60'!E26^2+1.0914*'CU60'!E26-26.156)</f>
        <v>0</v>
      </c>
      <c r="F85" s="2">
        <f>IF(-0.006*'CU60'!F26^2+1.0914*'CU60'!F26-26.156&lt;0,0,-0.006*'CU60'!F26^2+1.0914*'CU60'!F26-26.156)</f>
        <v>0</v>
      </c>
      <c r="G85" s="2">
        <f>IF(-0.006*'CU60'!G26^2+1.0914*'CU60'!G26-26.156&lt;0,0,-0.006*'CU60'!G26^2+1.0914*'CU60'!G26-26.156)</f>
        <v>0</v>
      </c>
      <c r="H85" s="2">
        <f>IF(-0.006*'CU60'!H26^2+1.0914*'CU60'!H26-26.156&lt;0,0,-0.006*'CU60'!H26^2+1.0914*'CU60'!H26-26.156)</f>
        <v>0</v>
      </c>
      <c r="I85" s="2">
        <f>IF(-0.006*'CU60'!I26^2+1.0914*'CU60'!I26-26.156&lt;0,0,-0.006*'CU60'!I26^2+1.0914*'CU60'!I26-26.156)</f>
        <v>0</v>
      </c>
      <c r="J85" s="2">
        <f>IF(-0.006*'CU60'!J26^2+1.0914*'CU60'!J26-26.156&lt;0,0,-0.006*'CU60'!J26^2+1.0914*'CU60'!J26-26.156)</f>
        <v>0</v>
      </c>
      <c r="K85" s="2">
        <f>IF(-0.006*'CU60'!K26^2+1.0914*'CU60'!K26-26.156&lt;0,0,-0.006*'CU60'!K26^2+1.0914*'CU60'!K26-26.156)</f>
        <v>0</v>
      </c>
      <c r="L85" s="2">
        <f>IF(-0.006*'CU60'!L26^2+1.0914*'CU60'!L26-26.156&lt;0,0,-0.006*'CU60'!L26^2+1.0914*'CU60'!L26-26.156)</f>
        <v>0</v>
      </c>
      <c r="M85" s="2">
        <f>IF(-0.006*'CU60'!M26^2+1.0914*'CU60'!M26-26.156&lt;0,0,-0.006*'CU60'!M26^2+1.0914*'CU60'!M26-26.156)</f>
        <v>0</v>
      </c>
      <c r="N85" s="2">
        <f>IF(-0.006*'CU60'!N26^2+1.0914*'CU60'!N26-26.156&lt;0,0,-0.006*'CU60'!N26^2+1.0914*'CU60'!N26-26.156)</f>
        <v>0</v>
      </c>
      <c r="O85" s="2">
        <f>IF(-0.006*'CU60'!O26^2+1.0914*'CU60'!O26-26.156&lt;0,0,-0.006*'CU60'!O26^2+1.0914*'CU60'!O26-26.156)</f>
        <v>0</v>
      </c>
      <c r="P85" s="2">
        <f>IF(-0.006*'CU60'!P26^2+1.0914*'CU60'!P26-26.156&lt;0,0,-0.006*'CU60'!P26^2+1.0914*'CU60'!P26-26.156)</f>
        <v>0</v>
      </c>
      <c r="Q85" s="2">
        <f>IF(-0.006*'CU60'!Q26^2+1.0914*'CU60'!Q26-26.156&lt;0,0,-0.006*'CU60'!Q26^2+1.0914*'CU60'!Q26-26.156)</f>
        <v>0</v>
      </c>
      <c r="R85" s="2">
        <f>IF(-0.006*'CU60'!R26^2+1.0914*'CU60'!R26-26.156&lt;0,0,-0.006*'CU60'!R26^2+1.0914*'CU60'!R26-26.156)</f>
        <v>0</v>
      </c>
      <c r="S85" s="2">
        <f>IF(-0.006*'CU60'!S26^2+1.0914*'CU60'!S26-26.156&lt;0,0,-0.006*'CU60'!S26^2+1.0914*'CU60'!S26-26.156)</f>
        <v>0</v>
      </c>
      <c r="T85" s="2">
        <f>IF(-0.006*'CU60'!T26^2+1.0914*'CU60'!T26-26.156&lt;0,0,-0.006*'CU60'!T26^2+1.0914*'CU60'!T26-26.156)</f>
        <v>0</v>
      </c>
      <c r="U85" s="2">
        <f>IF(-0.006*'CU60'!U26^2+1.0914*'CU60'!U26-26.156&lt;0,0,-0.006*'CU60'!U26^2+1.0914*'CU60'!U26-26.156)</f>
        <v>0</v>
      </c>
      <c r="V85" s="2">
        <f>IF(-0.006*'CU60'!V26^2+1.0914*'CU60'!V26-26.156&lt;0,0,-0.006*'CU60'!V26^2+1.0914*'CU60'!V26-26.156)</f>
        <v>0</v>
      </c>
      <c r="W85" s="2">
        <f>IF(-0.006*'CU60'!W26^2+1.0914*'CU60'!W26-26.156&lt;0,0,-0.006*'CU60'!W26^2+1.0914*'CU60'!W26-26.156)</f>
        <v>0</v>
      </c>
      <c r="X85" s="2">
        <f>IF(-0.006*'CU60'!X26^2+1.0914*'CU60'!X26-26.156&lt;0,0,-0.006*'CU60'!X26^2+1.0914*'CU60'!X26-26.156)</f>
        <v>0</v>
      </c>
    </row>
    <row r="86" spans="2:24" ht="14.25">
      <c r="B86" s="2">
        <f>IF(-0.006*'CU60'!B27^2+1.0914*'CU60'!B27-26.156&lt;0,0,-0.006*'CU60'!B27^2+1.0914*'CU60'!B27-26.156)</f>
        <v>0</v>
      </c>
      <c r="C86" s="2">
        <f>IF(-0.006*'CU60'!C27^2+1.0914*'CU60'!C27-26.156&lt;0,0,-0.006*'CU60'!C27^2+1.0914*'CU60'!C27-26.156)</f>
        <v>0</v>
      </c>
      <c r="D86" s="2">
        <f>IF(-0.006*'CU60'!D27^2+1.0914*'CU60'!D27-26.156&lt;0,0,-0.006*'CU60'!D27^2+1.0914*'CU60'!D27-26.156)</f>
        <v>0</v>
      </c>
      <c r="E86" s="2">
        <f>IF(-0.006*'CU60'!E27^2+1.0914*'CU60'!E27-26.156&lt;0,0,-0.006*'CU60'!E27^2+1.0914*'CU60'!E27-26.156)</f>
        <v>0</v>
      </c>
      <c r="F86" s="2">
        <f>IF(-0.006*'CU60'!F27^2+1.0914*'CU60'!F27-26.156&lt;0,0,-0.006*'CU60'!F27^2+1.0914*'CU60'!F27-26.156)</f>
        <v>0</v>
      </c>
      <c r="G86" s="2">
        <f>IF(-0.006*'CU60'!G27^2+1.0914*'CU60'!G27-26.156&lt;0,0,-0.006*'CU60'!G27^2+1.0914*'CU60'!G27-26.156)</f>
        <v>0</v>
      </c>
      <c r="H86" s="2">
        <f>IF(-0.006*'CU60'!H27^2+1.0914*'CU60'!H27-26.156&lt;0,0,-0.006*'CU60'!H27^2+1.0914*'CU60'!H27-26.156)</f>
        <v>0</v>
      </c>
      <c r="I86" s="2">
        <f>IF(-0.006*'CU60'!I27^2+1.0914*'CU60'!I27-26.156&lt;0,0,-0.006*'CU60'!I27^2+1.0914*'CU60'!I27-26.156)</f>
        <v>0</v>
      </c>
      <c r="J86" s="2">
        <f>IF(-0.006*'CU60'!J27^2+1.0914*'CU60'!J27-26.156&lt;0,0,-0.006*'CU60'!J27^2+1.0914*'CU60'!J27-26.156)</f>
        <v>0</v>
      </c>
      <c r="K86" s="2">
        <f>IF(-0.006*'CU60'!K27^2+1.0914*'CU60'!K27-26.156&lt;0,0,-0.006*'CU60'!K27^2+1.0914*'CU60'!K27-26.156)</f>
        <v>0</v>
      </c>
      <c r="L86" s="2">
        <f>IF(-0.006*'CU60'!L27^2+1.0914*'CU60'!L27-26.156&lt;0,0,-0.006*'CU60'!L27^2+1.0914*'CU60'!L27-26.156)</f>
        <v>0</v>
      </c>
      <c r="M86" s="2">
        <f>IF(-0.006*'CU60'!M27^2+1.0914*'CU60'!M27-26.156&lt;0,0,-0.006*'CU60'!M27^2+1.0914*'CU60'!M27-26.156)</f>
        <v>0</v>
      </c>
      <c r="N86" s="2">
        <f>IF(-0.006*'CU60'!N27^2+1.0914*'CU60'!N27-26.156&lt;0,0,-0.006*'CU60'!N27^2+1.0914*'CU60'!N27-26.156)</f>
        <v>0</v>
      </c>
      <c r="O86" s="2">
        <f>IF(-0.006*'CU60'!O27^2+1.0914*'CU60'!O27-26.156&lt;0,0,-0.006*'CU60'!O27^2+1.0914*'CU60'!O27-26.156)</f>
        <v>0</v>
      </c>
      <c r="P86" s="2">
        <f>IF(-0.006*'CU60'!P27^2+1.0914*'CU60'!P27-26.156&lt;0,0,-0.006*'CU60'!P27^2+1.0914*'CU60'!P27-26.156)</f>
        <v>0</v>
      </c>
      <c r="Q86" s="2">
        <f>IF(-0.006*'CU60'!Q27^2+1.0914*'CU60'!Q27-26.156&lt;0,0,-0.006*'CU60'!Q27^2+1.0914*'CU60'!Q27-26.156)</f>
        <v>0</v>
      </c>
      <c r="R86" s="2">
        <f>IF(-0.006*'CU60'!R27^2+1.0914*'CU60'!R27-26.156&lt;0,0,-0.006*'CU60'!R27^2+1.0914*'CU60'!R27-26.156)</f>
        <v>0</v>
      </c>
      <c r="S86" s="2">
        <f>IF(-0.006*'CU60'!S27^2+1.0914*'CU60'!S27-26.156&lt;0,0,-0.006*'CU60'!S27^2+1.0914*'CU60'!S27-26.156)</f>
        <v>0</v>
      </c>
      <c r="T86" s="2">
        <f>IF(-0.006*'CU60'!T27^2+1.0914*'CU60'!T27-26.156&lt;0,0,-0.006*'CU60'!T27^2+1.0914*'CU60'!T27-26.156)</f>
        <v>0</v>
      </c>
      <c r="U86" s="2">
        <f>IF(-0.006*'CU60'!U27^2+1.0914*'CU60'!U27-26.156&lt;0,0,-0.006*'CU60'!U27^2+1.0914*'CU60'!U27-26.156)</f>
        <v>0</v>
      </c>
      <c r="V86" s="2">
        <f>IF(-0.006*'CU60'!V27^2+1.0914*'CU60'!V27-26.156&lt;0,0,-0.006*'CU60'!V27^2+1.0914*'CU60'!V27-26.156)</f>
        <v>0</v>
      </c>
      <c r="W86" s="2">
        <f>IF(-0.006*'CU60'!W27^2+1.0914*'CU60'!W27-26.156&lt;0,0,-0.006*'CU60'!W27^2+1.0914*'CU60'!W27-26.156)</f>
        <v>0</v>
      </c>
      <c r="X86" s="2">
        <f>IF(-0.006*'CU60'!X27^2+1.0914*'CU60'!X27-26.156&lt;0,0,-0.006*'CU60'!X27^2+1.0914*'CU60'!X27-26.156)</f>
        <v>0</v>
      </c>
    </row>
    <row r="87" spans="2:24" ht="14.25">
      <c r="B87" s="2">
        <f>IF(-0.006*'CU60'!B28^2+1.0914*'CU60'!B28-26.156&lt;0,0,-0.006*'CU60'!B28^2+1.0914*'CU60'!B28-26.156)</f>
        <v>0</v>
      </c>
      <c r="C87" s="2">
        <f>IF(-0.006*'CU60'!C28^2+1.0914*'CU60'!C28-26.156&lt;0,0,-0.006*'CU60'!C28^2+1.0914*'CU60'!C28-26.156)</f>
        <v>0</v>
      </c>
      <c r="D87" s="2">
        <f>IF(-0.006*'CU60'!D28^2+1.0914*'CU60'!D28-26.156&lt;0,0,-0.006*'CU60'!D28^2+1.0914*'CU60'!D28-26.156)</f>
        <v>0</v>
      </c>
      <c r="E87" s="2">
        <f>IF(-0.006*'CU60'!E28^2+1.0914*'CU60'!E28-26.156&lt;0,0,-0.006*'CU60'!E28^2+1.0914*'CU60'!E28-26.156)</f>
        <v>0</v>
      </c>
      <c r="F87" s="2">
        <f>IF(-0.006*'CU60'!F28^2+1.0914*'CU60'!F28-26.156&lt;0,0,-0.006*'CU60'!F28^2+1.0914*'CU60'!F28-26.156)</f>
        <v>0</v>
      </c>
      <c r="G87" s="2">
        <f>IF(-0.006*'CU60'!G28^2+1.0914*'CU60'!G28-26.156&lt;0,0,-0.006*'CU60'!G28^2+1.0914*'CU60'!G28-26.156)</f>
        <v>0</v>
      </c>
      <c r="H87" s="2">
        <f>IF(-0.006*'CU60'!H28^2+1.0914*'CU60'!H28-26.156&lt;0,0,-0.006*'CU60'!H28^2+1.0914*'CU60'!H28-26.156)</f>
        <v>0</v>
      </c>
      <c r="I87" s="2">
        <f>IF(-0.006*'CU60'!I28^2+1.0914*'CU60'!I28-26.156&lt;0,0,-0.006*'CU60'!I28^2+1.0914*'CU60'!I28-26.156)</f>
        <v>0</v>
      </c>
      <c r="J87" s="2">
        <f>IF(-0.006*'CU60'!J28^2+1.0914*'CU60'!J28-26.156&lt;0,0,-0.006*'CU60'!J28^2+1.0914*'CU60'!J28-26.156)</f>
        <v>0.33616985086965556</v>
      </c>
      <c r="K87" s="2">
        <f>IF(-0.006*'CU60'!K28^2+1.0914*'CU60'!K28-26.156&lt;0,0,-0.006*'CU60'!K28^2+1.0914*'CU60'!K28-26.156)</f>
        <v>1.5151242414776114</v>
      </c>
      <c r="L87" s="2">
        <f>IF(-0.006*'CU60'!L28^2+1.0914*'CU60'!L28-26.156&lt;0,0,-0.006*'CU60'!L28^2+1.0914*'CU60'!L28-26.156)</f>
        <v>2.663254124366709</v>
      </c>
      <c r="M87" s="2">
        <f>IF(-0.006*'CU60'!M28^2+1.0914*'CU60'!M28-26.156&lt;0,0,-0.006*'CU60'!M28^2+1.0914*'CU60'!M28-26.156)</f>
        <v>3.7805594995369205</v>
      </c>
      <c r="N87" s="2">
        <f>IF(-0.006*'CU60'!N28^2+1.0914*'CU60'!N28-26.156&lt;0,0,-0.006*'CU60'!N28^2+1.0914*'CU60'!N28-26.156)</f>
        <v>4.867040366988274</v>
      </c>
      <c r="O87" s="2">
        <f>IF(-0.006*'CU60'!O28^2+1.0914*'CU60'!O28-26.156&lt;0,0,-0.006*'CU60'!O28^2+1.0914*'CU60'!O28-26.156)</f>
        <v>5.9226967267207655</v>
      </c>
      <c r="P87" s="2">
        <f>IF(-0.006*'CU60'!P28^2+1.0914*'CU60'!P28-26.156&lt;0,0,-0.006*'CU60'!P28^2+1.0914*'CU60'!P28-26.156)</f>
        <v>6.947528578734385</v>
      </c>
      <c r="Q87" s="2">
        <f>IF(-0.006*'CU60'!Q28^2+1.0914*'CU60'!Q28-26.156&lt;0,0,-0.006*'CU60'!Q28^2+1.0914*'CU60'!Q28-26.156)</f>
        <v>7.941535923029122</v>
      </c>
      <c r="R87" s="2">
        <f>IF(-0.006*'CU60'!R28^2+1.0914*'CU60'!R28-26.156&lt;0,0,-0.006*'CU60'!R28^2+1.0914*'CU60'!R28-26.156)</f>
        <v>8.90471875960501</v>
      </c>
      <c r="S87" s="2">
        <f>IF(-0.006*'CU60'!S28^2+1.0914*'CU60'!S28-26.156&lt;0,0,-0.006*'CU60'!S28^2+1.0914*'CU60'!S28-26.156)</f>
        <v>9.837077088462017</v>
      </c>
      <c r="T87" s="2">
        <f>IF(-0.006*'CU60'!T28^2+1.0914*'CU60'!T28-26.156&lt;0,0,-0.006*'CU60'!T28^2+1.0914*'CU60'!T28-26.156)</f>
        <v>10.738610909600162</v>
      </c>
      <c r="U87" s="2">
        <f>IF(-0.006*'CU60'!U28^2+1.0914*'CU60'!U28-26.156&lt;0,0,-0.006*'CU60'!U28^2+1.0914*'CU60'!U28-26.156)</f>
        <v>11.609320223019438</v>
      </c>
      <c r="V87" s="2">
        <f>IF(-0.006*'CU60'!V28^2+1.0914*'CU60'!V28-26.156&lt;0,0,-0.006*'CU60'!V28^2+1.0914*'CU60'!V28-26.156)</f>
        <v>12.44920502871986</v>
      </c>
      <c r="W87" s="2">
        <f>IF(-0.006*'CU60'!W28^2+1.0914*'CU60'!W28-26.156&lt;0,0,-0.006*'CU60'!W28^2+1.0914*'CU60'!W28-26.156)</f>
        <v>14.036501116964068</v>
      </c>
      <c r="X87" s="2">
        <f>IF(-0.006*'CU60'!X28^2+1.0914*'CU60'!X28-26.156&lt;0,0,-0.006*'CU60'!X28^2+1.0914*'CU60'!X28-26.156)</f>
        <v>16.18626144143888</v>
      </c>
    </row>
    <row r="88" spans="2:24" ht="14.25">
      <c r="B88" s="2">
        <f>IF(-0.006*'CU60'!B29^2+1.0914*'CU60'!B29-26.156&lt;0,0,-0.006*'CU60'!B29^2+1.0914*'CU60'!B29-26.156)</f>
        <v>0</v>
      </c>
      <c r="C88" s="2">
        <f>IF(-0.006*'CU60'!C29^2+1.0914*'CU60'!C29-26.156&lt;0,0,-0.006*'CU60'!C29^2+1.0914*'CU60'!C29-26.156)</f>
        <v>0</v>
      </c>
      <c r="D88" s="2">
        <f>IF(-0.006*'CU60'!D29^2+1.0914*'CU60'!D29-26.156&lt;0,0,-0.006*'CU60'!D29^2+1.0914*'CU60'!D29-26.156)</f>
        <v>2.7240267485528236</v>
      </c>
      <c r="E88" s="2">
        <f>IF(-0.006*'CU60'!E29^2+1.0914*'CU60'!E29-26.156&lt;0,0,-0.006*'CU60'!E29^2+1.0914*'CU60'!E29-26.156)</f>
        <v>4.571149814347805</v>
      </c>
      <c r="F88" s="2">
        <f>IF(-0.006*'CU60'!F29^2+1.0914*'CU60'!F29-26.156&lt;0,0,-0.006*'CU60'!F29^2+1.0914*'CU60'!F29-26.156)</f>
        <v>6.332188906309291</v>
      </c>
      <c r="G88" s="2">
        <f>IF(-0.006*'CU60'!G29^2+1.0914*'CU60'!G29-26.156&lt;0,0,-0.006*'CU60'!G29^2+1.0914*'CU60'!G29-26.156)</f>
        <v>8.007144024437281</v>
      </c>
      <c r="H88" s="2">
        <f>IF(-0.006*'CU60'!H29^2+1.0914*'CU60'!H29-26.156&lt;0,0,-0.006*'CU60'!H29^2+1.0914*'CU60'!H29-26.156)</f>
        <v>9.596015168731775</v>
      </c>
      <c r="I88" s="2">
        <f>IF(-0.006*'CU60'!I29^2+1.0914*'CU60'!I29-26.156&lt;0,0,-0.006*'CU60'!I29^2+1.0914*'CU60'!I29-26.156)</f>
        <v>11.098802339192751</v>
      </c>
      <c r="J88" s="2">
        <f>IF(-0.006*'CU60'!J29^2+1.0914*'CU60'!J29-26.156&lt;0,0,-0.006*'CU60'!J29^2+1.0914*'CU60'!J29-26.156)</f>
        <v>12.515505535820239</v>
      </c>
      <c r="K88" s="2">
        <f>IF(-0.006*'CU60'!K29^2+1.0914*'CU60'!K29-26.156&lt;0,0,-0.006*'CU60'!K29^2+1.0914*'CU60'!K29-26.156)</f>
        <v>13.846124758614224</v>
      </c>
      <c r="L88" s="2">
        <f>IF(-0.006*'CU60'!L29^2+1.0914*'CU60'!L29-26.156&lt;0,0,-0.006*'CU60'!L29^2+1.0914*'CU60'!L29-26.156)</f>
        <v>15.09066000757472</v>
      </c>
      <c r="M88" s="2">
        <f>IF(-0.006*'CU60'!M29^2+1.0914*'CU60'!M29-26.156&lt;0,0,-0.006*'CU60'!M29^2+1.0914*'CU60'!M29-26.156)</f>
        <v>16.249111282701698</v>
      </c>
      <c r="N88" s="2">
        <f>IF(-0.006*'CU60'!N29^2+1.0914*'CU60'!N29-26.156&lt;0,0,-0.006*'CU60'!N29^2+1.0914*'CU60'!N29-26.156)</f>
        <v>17.321478583995194</v>
      </c>
      <c r="O88" s="2">
        <f>IF(-0.006*'CU60'!O29^2+1.0914*'CU60'!O29-26.156&lt;0,0,-0.006*'CU60'!O29^2+1.0914*'CU60'!O29-26.156)</f>
        <v>18.30776191145518</v>
      </c>
      <c r="P88" s="2">
        <f>IF(-0.006*'CU60'!P29^2+1.0914*'CU60'!P29-26.156&lt;0,0,-0.006*'CU60'!P29^2+1.0914*'CU60'!P29-26.156)</f>
        <v>19.207961265081657</v>
      </c>
      <c r="Q88" s="2">
        <f>IF(-0.006*'CU60'!Q29^2+1.0914*'CU60'!Q29-26.156&lt;0,0,-0.006*'CU60'!Q29^2+1.0914*'CU60'!Q29-26.156)</f>
        <v>20.022076644874637</v>
      </c>
      <c r="R88" s="2">
        <f>IF(-0.006*'CU60'!R29^2+1.0914*'CU60'!R29-26.156&lt;0,0,-0.006*'CU60'!R29^2+1.0914*'CU60'!R29-26.156)</f>
        <v>20.75010805083413</v>
      </c>
      <c r="S88" s="2">
        <f>IF(-0.006*'CU60'!S29^2+1.0914*'CU60'!S29-26.156&lt;0,0,-0.006*'CU60'!S29^2+1.0914*'CU60'!S29-26.156)</f>
        <v>21.39205548296011</v>
      </c>
      <c r="T88" s="2">
        <f>IF(-0.006*'CU60'!T29^2+1.0914*'CU60'!T29-26.156&lt;0,0,-0.006*'CU60'!T29^2+1.0914*'CU60'!T29-26.156)</f>
        <v>21.94791894125259</v>
      </c>
      <c r="U88" s="2">
        <f>IF(-0.006*'CU60'!U29^2+1.0914*'CU60'!U29-26.156&lt;0,0,-0.006*'CU60'!U29^2+1.0914*'CU60'!U29-26.156)</f>
        <v>22.41769842571157</v>
      </c>
      <c r="V88" s="2">
        <f>IF(-0.006*'CU60'!V29^2+1.0914*'CU60'!V29-26.156&lt;0,0,-0.006*'CU60'!V29^2+1.0914*'CU60'!V29-26.156)</f>
        <v>22.801393936337057</v>
      </c>
      <c r="W88" s="2">
        <f>IF(-0.006*'CU60'!W29^2+1.0914*'CU60'!W29-26.156&lt;0,0,-0.006*'CU60'!W29^2+1.0914*'CU60'!W29-26.156)</f>
        <v>23.31053303608752</v>
      </c>
      <c r="X88" s="2">
        <f>IF(-0.006*'CU60'!X29^2+1.0914*'CU60'!X29-26.156&lt;0,0,-0.006*'CU60'!X29^2+1.0914*'CU60'!X29-26.156)</f>
        <v>23.42861188196197</v>
      </c>
    </row>
    <row r="89" spans="2:24" ht="14.25">
      <c r="B89" s="2">
        <f>IF(-0.006*'CU60'!B30^2+1.0914*'CU60'!B30-26.156&lt;0,0,-0.006*'CU60'!B30^2+1.0914*'CU60'!B30-26.156)</f>
        <v>0</v>
      </c>
      <c r="C89" s="2">
        <f>IF(-0.006*'CU60'!C30^2+1.0914*'CU60'!C30-26.156&lt;0,0,-0.006*'CU60'!C30^2+1.0914*'CU60'!C30-26.156)</f>
        <v>6.3597761459479045</v>
      </c>
      <c r="D89" s="2">
        <f>IF(-0.006*'CU60'!D30^2+1.0914*'CU60'!D30-26.156&lt;0,0,-0.006*'CU60'!D30^2+1.0914*'CU60'!D30-26.156)</f>
        <v>10.833587184515892</v>
      </c>
      <c r="E89" s="2">
        <f>IF(-0.006*'CU60'!E30^2+1.0914*'CU60'!E30-26.156&lt;0,0,-0.006*'CU60'!E30^2+1.0914*'CU60'!E30-26.156)</f>
        <v>12.816824679972186</v>
      </c>
      <c r="F89" s="2">
        <f>IF(-0.006*'CU60'!F30^2+1.0914*'CU60'!F30-26.156&lt;0,0,-0.006*'CU60'!F30^2+1.0914*'CU60'!F30-26.156)</f>
        <v>14.630950159543353</v>
      </c>
      <c r="G89" s="2">
        <f>IF(-0.006*'CU60'!G30^2+1.0914*'CU60'!G30-26.156&lt;0,0,-0.006*'CU60'!G30^2+1.0914*'CU60'!G30-26.156)</f>
        <v>16.27596362322938</v>
      </c>
      <c r="H89" s="2">
        <f>IF(-0.006*'CU60'!H30^2+1.0914*'CU60'!H30-26.156&lt;0,0,-0.006*'CU60'!H30^2+1.0914*'CU60'!H30-26.156)</f>
        <v>17.751865071030274</v>
      </c>
      <c r="I89" s="2">
        <f>IF(-0.006*'CU60'!I30^2+1.0914*'CU60'!I30-26.156&lt;0,0,-0.006*'CU60'!I30^2+1.0914*'CU60'!I30-26.156)</f>
        <v>19.058654502946034</v>
      </c>
      <c r="J89" s="2">
        <f>IF(-0.006*'CU60'!J30^2+1.0914*'CU60'!J30-26.156&lt;0,0,-0.006*'CU60'!J30^2+1.0914*'CU60'!J30-26.156)</f>
        <v>20.19633191897666</v>
      </c>
      <c r="K89" s="2">
        <f>IF(-0.006*'CU60'!K30^2+1.0914*'CU60'!K30-26.156&lt;0,0,-0.006*'CU60'!K30^2+1.0914*'CU60'!K30-26.156)</f>
        <v>21.16489731912217</v>
      </c>
      <c r="L89" s="2">
        <f>IF(-0.006*'CU60'!L30^2+1.0914*'CU60'!L30-26.156&lt;0,0,-0.006*'CU60'!L30^2+1.0914*'CU60'!L30-26.156)</f>
        <v>21.964350703382507</v>
      </c>
      <c r="M89" s="2">
        <f>IF(-0.006*'CU60'!M30^2+1.0914*'CU60'!M30-26.156&lt;0,0,-0.006*'CU60'!M30^2+1.0914*'CU60'!M30-26.156)</f>
        <v>22.59469207175774</v>
      </c>
      <c r="N89" s="2">
        <f>IF(-0.006*'CU60'!N30^2+1.0914*'CU60'!N30-26.156&lt;0,0,-0.006*'CU60'!N30^2+1.0914*'CU60'!N30-26.156)</f>
        <v>23.055921424247835</v>
      </c>
      <c r="O89" s="2">
        <f>IF(-0.006*'CU60'!O30^2+1.0914*'CU60'!O30-26.156&lt;0,0,-0.006*'CU60'!O30^2+1.0914*'CU60'!O30-26.156)</f>
        <v>23.348038760852795</v>
      </c>
      <c r="P89" s="2">
        <f>IF(-0.006*'CU60'!P30^2+1.0914*'CU60'!P30-26.156&lt;0,0,-0.006*'CU60'!P30^2+1.0914*'CU60'!P30-26.156)</f>
        <v>23.47104408157263</v>
      </c>
      <c r="Q89" s="2">
        <f>IF(-0.006*'CU60'!Q30^2+1.0914*'CU60'!Q30-26.156&lt;0,0,-0.006*'CU60'!Q30^2+1.0914*'CU60'!Q30-26.156)</f>
        <v>23.42493738640733</v>
      </c>
      <c r="R89" s="2">
        <f>IF(-0.006*'CU60'!R30^2+1.0914*'CU60'!R30-26.156&lt;0,0,-0.006*'CU60'!R30^2+1.0914*'CU60'!R30-26.156)</f>
        <v>23.209718675356875</v>
      </c>
      <c r="S89" s="2">
        <f>IF(-0.006*'CU60'!S30^2+1.0914*'CU60'!S30-26.156&lt;0,0,-0.006*'CU60'!S30^2+1.0914*'CU60'!S30-26.156)</f>
        <v>22.8253879484213</v>
      </c>
      <c r="T89" s="2">
        <f>IF(-0.006*'CU60'!T30^2+1.0914*'CU60'!T30-26.156&lt;0,0,-0.006*'CU60'!T30^2+1.0914*'CU60'!T30-26.156)</f>
        <v>22.271945205600595</v>
      </c>
      <c r="U89" s="2">
        <f>IF(-0.006*'CU60'!U30^2+1.0914*'CU60'!U30-26.156&lt;0,0,-0.006*'CU60'!U30^2+1.0914*'CU60'!U30-26.156)</f>
        <v>21.549390446894755</v>
      </c>
      <c r="V89" s="2">
        <f>IF(-0.006*'CU60'!V30^2+1.0914*'CU60'!V30-26.156&lt;0,0,-0.006*'CU60'!V30^2+1.0914*'CU60'!V30-26.156)</f>
        <v>20.65772367230378</v>
      </c>
      <c r="W89" s="2">
        <f>IF(-0.006*'CU60'!W30^2+1.0914*'CU60'!W30-26.156&lt;0,0,-0.006*'CU60'!W30^2+1.0914*'CU60'!W30-26.156)</f>
        <v>18.367054075466434</v>
      </c>
      <c r="X89" s="2">
        <f>IF(-0.006*'CU60'!X30^2+1.0914*'CU60'!X30-26.156&lt;0,0,-0.006*'CU60'!X30^2+1.0914*'CU60'!X30-26.156)</f>
        <v>13.662709561071914</v>
      </c>
    </row>
    <row r="90" spans="2:24" ht="14.25">
      <c r="B90" s="2">
        <f>IF(-0.006*'CU60'!B31^2+1.0914*'CU60'!B31-26.156&lt;0,0,-0.006*'CU60'!B31^2+1.0914*'CU60'!B31-26.156)</f>
        <v>0</v>
      </c>
      <c r="C90" s="2">
        <f>IF(-0.006*'CU60'!C31^2+1.0914*'CU60'!C31-26.156&lt;0,0,-0.006*'CU60'!C31^2+1.0914*'CU60'!C31-26.156)</f>
        <v>12.559594799583415</v>
      </c>
      <c r="D90" s="2">
        <f>IF(-0.006*'CU60'!D31^2+1.0914*'CU60'!D31-26.156&lt;0,0,-0.006*'CU60'!D31^2+1.0914*'CU60'!D31-26.156)</f>
        <v>16.943810153014887</v>
      </c>
      <c r="E90" s="2">
        <f>IF(-0.006*'CU60'!E31^2+1.0914*'CU60'!E31-26.156&lt;0,0,-0.006*'CU60'!E31^2+1.0914*'CU60'!E31-26.156)</f>
        <v>18.716054878919984</v>
      </c>
      <c r="F90" s="2">
        <f>IF(-0.006*'CU60'!F31^2+1.0914*'CU60'!F31-26.156&lt;0,0,-0.006*'CU60'!F31^2+1.0914*'CU60'!F31-26.156)</f>
        <v>20.208390970951307</v>
      </c>
      <c r="G90" s="2">
        <f>IF(-0.006*'CU60'!G31^2+1.0914*'CU60'!G31-26.156&lt;0,0,-0.006*'CU60'!G31^2+1.0914*'CU60'!G31-26.156)</f>
        <v>21.420818429108863</v>
      </c>
      <c r="H90" s="2">
        <f>IF(-0.006*'CU60'!H31^2+1.0914*'CU60'!H31-26.156&lt;0,0,-0.006*'CU60'!H31^2+1.0914*'CU60'!H31-26.156)</f>
        <v>22.353337253392638</v>
      </c>
      <c r="I90" s="2">
        <f>IF(-0.006*'CU60'!I31^2+1.0914*'CU60'!I31-26.156&lt;0,0,-0.006*'CU60'!I31^2+1.0914*'CU60'!I31-26.156)</f>
        <v>23.00594744380266</v>
      </c>
      <c r="J90" s="2">
        <f>IF(-0.006*'CU60'!J31^2+1.0914*'CU60'!J31-26.156&lt;0,0,-0.006*'CU60'!J31^2+1.0914*'CU60'!J31-26.156)</f>
        <v>23.37864900033891</v>
      </c>
      <c r="K90" s="2">
        <f>IF(-0.006*'CU60'!K31^2+1.0914*'CU60'!K31-26.156&lt;0,0,-0.006*'CU60'!K31^2+1.0914*'CU60'!K31-26.156)</f>
        <v>23.471441923001393</v>
      </c>
      <c r="L90" s="2">
        <f>IF(-0.006*'CU60'!L31^2+1.0914*'CU60'!L31-26.156&lt;0,0,-0.006*'CU60'!L31^2+1.0914*'CU60'!L31-26.156)</f>
        <v>23.284326211790123</v>
      </c>
      <c r="M90" s="2">
        <f>IF(-0.006*'CU60'!M31^2+1.0914*'CU60'!M31-26.156&lt;0,0,-0.006*'CU60'!M31^2+1.0914*'CU60'!M31-26.156)</f>
        <v>22.81730186670506</v>
      </c>
      <c r="N90" s="2">
        <f>IF(-0.006*'CU60'!N31^2+1.0914*'CU60'!N31-26.156&lt;0,0,-0.006*'CU60'!N31^2+1.0914*'CU60'!N31-26.156)</f>
        <v>22.070368887746234</v>
      </c>
      <c r="O90" s="2">
        <f>IF(-0.006*'CU60'!O31^2+1.0914*'CU60'!O31-26.156&lt;0,0,-0.006*'CU60'!O31^2+1.0914*'CU60'!O31-26.156)</f>
        <v>21.04352727491365</v>
      </c>
      <c r="P90" s="2">
        <f>IF(-0.006*'CU60'!P31^2+1.0914*'CU60'!P31-26.156&lt;0,0,-0.006*'CU60'!P31^2+1.0914*'CU60'!P31-26.156)</f>
        <v>19.736777028207293</v>
      </c>
      <c r="Q90" s="2">
        <f>IF(-0.006*'CU60'!Q31^2+1.0914*'CU60'!Q31-26.156&lt;0,0,-0.006*'CU60'!Q31^2+1.0914*'CU60'!Q31-26.156)</f>
        <v>18.150118147627175</v>
      </c>
      <c r="R90" s="2">
        <f>IF(-0.006*'CU60'!R31^2+1.0914*'CU60'!R31-26.156&lt;0,0,-0.006*'CU60'!R31^2+1.0914*'CU60'!R31-26.156)</f>
        <v>16.283550633173284</v>
      </c>
      <c r="S90" s="2">
        <f>IF(-0.006*'CU60'!S31^2+1.0914*'CU60'!S31-26.156&lt;0,0,-0.006*'CU60'!S31^2+1.0914*'CU60'!S31-26.156)</f>
        <v>14.13707448484562</v>
      </c>
      <c r="T90" s="2">
        <f>IF(-0.006*'CU60'!T31^2+1.0914*'CU60'!T31-26.156&lt;0,0,-0.006*'CU60'!T31^2+1.0914*'CU60'!T31-26.156)</f>
        <v>11.710689702644196</v>
      </c>
      <c r="U90" s="2">
        <f>IF(-0.006*'CU60'!U31^2+1.0914*'CU60'!U31-26.156&lt;0,0,-0.006*'CU60'!U31^2+1.0914*'CU60'!U31-26.156)</f>
        <v>9.00439628656897</v>
      </c>
      <c r="V90" s="2">
        <f>IF(-0.006*'CU60'!V31^2+1.0914*'CU60'!V31-26.156&lt;0,0,-0.006*'CU60'!V31^2+1.0914*'CU60'!V31-26.156)</f>
        <v>6.01819423662004</v>
      </c>
      <c r="W90" s="2">
        <f>IF(-0.006*'CU60'!W31^2+1.0914*'CU60'!W31-26.156&lt;0,0,-0.006*'CU60'!W31^2+1.0914*'CU60'!W31-26.156)</f>
        <v>0</v>
      </c>
      <c r="X90" s="2">
        <f>IF(-0.006*'CU60'!X31^2+1.0914*'CU60'!X31-26.156&lt;0,0,-0.006*'CU60'!X31^2+1.0914*'CU60'!X31-26.156)</f>
        <v>0</v>
      </c>
    </row>
    <row r="91" spans="2:24" ht="14.25">
      <c r="B91" s="2">
        <f>IF(-0.006*'CU60'!B32^2+1.0914*'CU60'!B32-26.156&lt;0,0,-0.006*'CU60'!B32^2+1.0914*'CU60'!B32-26.156)</f>
        <v>0.8384151756769462</v>
      </c>
      <c r="C91" s="2">
        <f>IF(-0.006*'CU60'!C32^2+1.0914*'CU60'!C32-26.156&lt;0,0,-0.006*'CU60'!C32^2+1.0914*'CU60'!C32-26.156)</f>
        <v>17.37098465636887</v>
      </c>
      <c r="D91" s="2">
        <f>IF(-0.006*'CU60'!D32^2+1.0914*'CU60'!D32-26.156&lt;0,0,-0.006*'CU60'!D32^2+1.0914*'CU60'!D32-26.156)</f>
        <v>21.054695654049823</v>
      </c>
      <c r="E91" s="2">
        <f>IF(-0.006*'CU60'!E32^2+1.0914*'CU60'!E32-26.156&lt;0,0,-0.006*'CU60'!E32^2+1.0914*'CU60'!E32-26.156)</f>
        <v>22.268840411191185</v>
      </c>
      <c r="F91" s="2">
        <f>IF(-0.006*'CU60'!F32^2+1.0914*'CU60'!F32-26.156&lt;0,0,-0.006*'CU60'!F32^2+1.0914*'CU60'!F32-26.156)</f>
        <v>23.06451134053316</v>
      </c>
      <c r="G91" s="2">
        <f>IF(-0.006*'CU60'!G32^2+1.0914*'CU60'!G32-26.156&lt;0,0,-0.006*'CU60'!G32^2+1.0914*'CU60'!G32-26.156)</f>
        <v>23.441708442075722</v>
      </c>
      <c r="H91" s="2">
        <f>IF(-0.006*'CU60'!H32^2+1.0914*'CU60'!H32-26.156&lt;0,0,-0.006*'CU60'!H32^2+1.0914*'CU60'!H32-26.156)</f>
        <v>23.400431715818883</v>
      </c>
      <c r="I91" s="2">
        <f>IF(-0.006*'CU60'!I32^2+1.0914*'CU60'!I32-26.156&lt;0,0,-0.006*'CU60'!I32^2+1.0914*'CU60'!I32-26.156)</f>
        <v>22.940681161762633</v>
      </c>
      <c r="J91" s="2">
        <f>IF(-0.006*'CU60'!J32^2+1.0914*'CU60'!J32-26.156&lt;0,0,-0.006*'CU60'!J32^2+1.0914*'CU60'!J32-26.156)</f>
        <v>22.062456779906988</v>
      </c>
      <c r="K91" s="2">
        <f>IF(-0.006*'CU60'!K32^2+1.0914*'CU60'!K32-26.156&lt;0,0,-0.006*'CU60'!K32^2+1.0914*'CU60'!K32-26.156)</f>
        <v>20.76575857025194</v>
      </c>
      <c r="L91" s="2">
        <f>IF(-0.006*'CU60'!L32^2+1.0914*'CU60'!L32-26.156&lt;0,0,-0.006*'CU60'!L32^2+1.0914*'CU60'!L32-26.156)</f>
        <v>19.050586532797475</v>
      </c>
      <c r="M91" s="2">
        <f>IF(-0.006*'CU60'!M32^2+1.0914*'CU60'!M32-26.156&lt;0,0,-0.006*'CU60'!M32^2+1.0914*'CU60'!M32-26.156)</f>
        <v>16.91694066754362</v>
      </c>
      <c r="N91" s="2">
        <f>IF(-0.006*'CU60'!N32^2+1.0914*'CU60'!N32-26.156&lt;0,0,-0.006*'CU60'!N32^2+1.0914*'CU60'!N32-26.156)</f>
        <v>14.364820974490364</v>
      </c>
      <c r="O91" s="2">
        <f>IF(-0.006*'CU60'!O32^2+1.0914*'CU60'!O32-26.156&lt;0,0,-0.006*'CU60'!O32^2+1.0914*'CU60'!O32-26.156)</f>
        <v>11.394227453637718</v>
      </c>
      <c r="P91" s="2">
        <f>IF(-0.006*'CU60'!P32^2+1.0914*'CU60'!P32-26.156&lt;0,0,-0.006*'CU60'!P32^2+1.0914*'CU60'!P32-26.156)</f>
        <v>8.005160104985642</v>
      </c>
      <c r="Q91" s="2">
        <f>IF(-0.006*'CU60'!Q32^2+1.0914*'CU60'!Q32-26.156&lt;0,0,-0.006*'CU60'!Q32^2+1.0914*'CU60'!Q32-26.156)</f>
        <v>4.197618928534162</v>
      </c>
      <c r="R91" s="2">
        <f>IF(-0.006*'CU60'!R32^2+1.0914*'CU60'!R32-26.156&lt;0,0,-0.006*'CU60'!R32^2+1.0914*'CU60'!R32-26.156)</f>
        <v>0</v>
      </c>
      <c r="S91" s="2">
        <f>IF(-0.006*'CU60'!S32^2+1.0914*'CU60'!S32-26.156&lt;0,0,-0.006*'CU60'!S32^2+1.0914*'CU60'!S32-26.156)</f>
        <v>0</v>
      </c>
      <c r="T91" s="2">
        <f>IF(-0.006*'CU60'!T32^2+1.0914*'CU60'!T32-26.156&lt;0,0,-0.006*'CU60'!T32^2+1.0914*'CU60'!T32-26.156)</f>
        <v>0</v>
      </c>
      <c r="U91" s="2">
        <f>IF(-0.006*'CU60'!U32^2+1.0914*'CU60'!U32-26.156&lt;0,0,-0.006*'CU60'!U32^2+1.0914*'CU60'!U32-26.156)</f>
        <v>0</v>
      </c>
      <c r="V91" s="2">
        <f>IF(-0.006*'CU60'!V32^2+1.0914*'CU60'!V32-26.156&lt;0,0,-0.006*'CU60'!V32^2+1.0914*'CU60'!V32-26.156)</f>
        <v>0</v>
      </c>
      <c r="W91" s="2">
        <f>IF(-0.006*'CU60'!W32^2+1.0914*'CU60'!W32-26.156&lt;0,0,-0.006*'CU60'!W32^2+1.0914*'CU60'!W32-26.156)</f>
        <v>0</v>
      </c>
      <c r="X91" s="2">
        <f>IF(-0.006*'CU60'!X32^2+1.0914*'CU60'!X32-26.156&lt;0,0,-0.006*'CU60'!X32^2+1.0914*'CU60'!X32-26.156)</f>
        <v>0</v>
      </c>
    </row>
    <row r="92" spans="2:24" ht="14.25">
      <c r="B92" s="2">
        <f>IF(-0.006*'CU60'!B33^2+1.0914*'CU60'!B33-26.156&lt;0,0,-0.006*'CU60'!B33^2+1.0914*'CU60'!B33-26.156)</f>
        <v>4.6290678289275995</v>
      </c>
      <c r="C92" s="2">
        <f>IF(-0.006*'CU60'!C33^2+1.0914*'CU60'!C33-26.156&lt;0,0,-0.006*'CU60'!C33^2+1.0914*'CU60'!C33-26.156)</f>
        <v>20.793945716304272</v>
      </c>
      <c r="D92" s="2">
        <f>IF(-0.006*'CU60'!D33^2+1.0914*'CU60'!D33-26.156&lt;0,0,-0.006*'CU60'!D33^2+1.0914*'CU60'!D33-26.156)</f>
        <v>23.16624368762067</v>
      </c>
      <c r="E92" s="2">
        <f>IF(-0.006*'CU60'!E33^2+1.0914*'CU60'!E33-26.156&lt;0,0,-0.006*'CU60'!E33^2+1.0914*'CU60'!E33-26.156)</f>
        <v>23.47518127678581</v>
      </c>
      <c r="F92" s="2">
        <f>IF(-0.006*'CU60'!F33^2+1.0914*'CU60'!F33-26.156&lt;0,0,-0.006*'CU60'!F33^2+1.0914*'CU60'!F33-26.156)</f>
        <v>23.199311268288895</v>
      </c>
      <c r="G92" s="2">
        <f>IF(-0.006*'CU60'!G33^2+1.0914*'CU60'!G33-26.156&lt;0,0,-0.006*'CU60'!G33^2+1.0914*'CU60'!G33-26.156)</f>
        <v>22.338633662129972</v>
      </c>
      <c r="H92" s="2">
        <f>IF(-0.006*'CU60'!H33^2+1.0914*'CU60'!H33-26.156&lt;0,0,-0.006*'CU60'!H33^2+1.0914*'CU60'!H33-26.156)</f>
        <v>20.893148458308993</v>
      </c>
      <c r="I92" s="2">
        <f>IF(-0.006*'CU60'!I33^2+1.0914*'CU60'!I33-26.156&lt;0,0,-0.006*'CU60'!I33^2+1.0914*'CU60'!I33-26.156)</f>
        <v>18.86285565682595</v>
      </c>
      <c r="J92" s="2">
        <f>IF(-0.006*'CU60'!J33^2+1.0914*'CU60'!J33-26.156&lt;0,0,-0.006*'CU60'!J33^2+1.0914*'CU60'!J33-26.156)</f>
        <v>16.2477552576809</v>
      </c>
      <c r="K92" s="2">
        <f>IF(-0.006*'CU60'!K33^2+1.0914*'CU60'!K33-26.156&lt;0,0,-0.006*'CU60'!K33^2+1.0914*'CU60'!K33-26.156)</f>
        <v>13.047847260873816</v>
      </c>
      <c r="L92" s="2">
        <f>IF(-0.006*'CU60'!L33^2+1.0914*'CU60'!L33-26.156&lt;0,0,-0.006*'CU60'!L33^2+1.0914*'CU60'!L33-26.156)</f>
        <v>9.263131666404668</v>
      </c>
      <c r="M92" s="2">
        <f>IF(-0.006*'CU60'!M33^2+1.0914*'CU60'!M33-26.156&lt;0,0,-0.006*'CU60'!M33^2+1.0914*'CU60'!M33-26.156)</f>
        <v>4.893608474273471</v>
      </c>
      <c r="N92" s="2">
        <f>IF(-0.006*'CU60'!N33^2+1.0914*'CU60'!N33-26.156&lt;0,0,-0.006*'CU60'!N33^2+1.0914*'CU60'!N33-26.156)</f>
        <v>0</v>
      </c>
      <c r="O92" s="2">
        <f>IF(-0.006*'CU60'!O33^2+1.0914*'CU60'!O33-26.156&lt;0,0,-0.006*'CU60'!O33^2+1.0914*'CU60'!O33-26.156)</f>
        <v>0</v>
      </c>
      <c r="P92" s="2">
        <f>IF(-0.006*'CU60'!P33^2+1.0914*'CU60'!P33-26.156&lt;0,0,-0.006*'CU60'!P33^2+1.0914*'CU60'!P33-26.156)</f>
        <v>0</v>
      </c>
      <c r="Q92" s="2">
        <f>IF(-0.006*'CU60'!Q33^2+1.0914*'CU60'!Q33-26.156&lt;0,0,-0.006*'CU60'!Q33^2+1.0914*'CU60'!Q33-26.156)</f>
        <v>0</v>
      </c>
      <c r="R92" s="2">
        <f>IF(-0.006*'CU60'!R33^2+1.0914*'CU60'!R33-26.156&lt;0,0,-0.006*'CU60'!R33^2+1.0914*'CU60'!R33-26.156)</f>
        <v>0</v>
      </c>
      <c r="S92" s="2">
        <f>IF(-0.006*'CU60'!S33^2+1.0914*'CU60'!S33-26.156&lt;0,0,-0.006*'CU60'!S33^2+1.0914*'CU60'!S33-26.156)</f>
        <v>0</v>
      </c>
      <c r="T92" s="2">
        <f>IF(-0.006*'CU60'!T33^2+1.0914*'CU60'!T33-26.156&lt;0,0,-0.006*'CU60'!T33^2+1.0914*'CU60'!T33-26.156)</f>
        <v>0</v>
      </c>
      <c r="U92" s="2">
        <f>IF(-0.006*'CU60'!U33^2+1.0914*'CU60'!U33-26.156&lt;0,0,-0.006*'CU60'!U33^2+1.0914*'CU60'!U33-26.156)</f>
        <v>0</v>
      </c>
      <c r="V92" s="2">
        <f>IF(-0.006*'CU60'!V33^2+1.0914*'CU60'!V33-26.156&lt;0,0,-0.006*'CU60'!V33^2+1.0914*'CU60'!V33-26.156)</f>
        <v>0</v>
      </c>
      <c r="W92" s="2">
        <f>IF(-0.006*'CU60'!W33^2+1.0914*'CU60'!W33-26.156&lt;0,0,-0.006*'CU60'!W33^2+1.0914*'CU60'!W33-26.156)</f>
        <v>0</v>
      </c>
      <c r="X92" s="2">
        <f>IF(-0.006*'CU60'!X33^2+1.0914*'CU60'!X33-26.156&lt;0,0,-0.006*'CU60'!X33^2+1.0914*'CU60'!X33-26.156)</f>
        <v>0</v>
      </c>
    </row>
    <row r="93" spans="2:24" ht="14.25">
      <c r="B93" s="2">
        <f>IF(-0.006*'CU60'!B34^2+1.0914*'CU60'!B34-26.156&lt;0,0,-0.006*'CU60'!B34^2+1.0914*'CU60'!B34-26.156)</f>
        <v>8.07261328296574</v>
      </c>
      <c r="C93" s="2">
        <f>IF(-0.006*'CU60'!C34^2+1.0914*'CU60'!C34-26.156&lt;0,0,-0.006*'CU60'!C34^2+1.0914*'CU60'!C34-26.156)</f>
        <v>22.828477979389625</v>
      </c>
      <c r="D93" s="2">
        <f>IF(-0.006*'CU60'!D34^2+1.0914*'CU60'!D34-26.156&lt;0,0,-0.006*'CU60'!D34^2+1.0914*'CU60'!D34-26.156)</f>
        <v>23.27845425372744</v>
      </c>
      <c r="E93" s="2">
        <f>IF(-0.006*'CU60'!E34^2+1.0914*'CU60'!E34-26.156&lt;0,0,-0.006*'CU60'!E34^2+1.0914*'CU60'!E34-26.156)</f>
        <v>22.335077475703834</v>
      </c>
      <c r="F93" s="2">
        <f>IF(-0.006*'CU60'!F34^2+1.0914*'CU60'!F34-26.156&lt;0,0,-0.006*'CU60'!F34^2+1.0914*'CU60'!F34-26.156)</f>
        <v>20.612790754218558</v>
      </c>
      <c r="G93" s="2">
        <f>IF(-0.006*'CU60'!G34^2+1.0914*'CU60'!G34-26.156&lt;0,0,-0.006*'CU60'!G34^2+1.0914*'CU60'!G34-26.156)</f>
        <v>18.111594089271584</v>
      </c>
      <c r="H93" s="2">
        <f>IF(-0.006*'CU60'!H34^2+1.0914*'CU60'!H34-26.156&lt;0,0,-0.006*'CU60'!H34^2+1.0914*'CU60'!H34-26.156)</f>
        <v>14.83148748086294</v>
      </c>
      <c r="I93" s="2">
        <f>IF(-0.006*'CU60'!I34^2+1.0914*'CU60'!I34-26.156&lt;0,0,-0.006*'CU60'!I34^2+1.0914*'CU60'!I34-26.156)</f>
        <v>10.772470928992611</v>
      </c>
      <c r="J93" s="2">
        <f>IF(-0.006*'CU60'!J34^2+1.0914*'CU60'!J34-26.156&lt;0,0,-0.006*'CU60'!J34^2+1.0914*'CU60'!J34-26.156)</f>
        <v>5.9345444336606405</v>
      </c>
      <c r="K93" s="2">
        <f>IF(-0.006*'CU60'!K34^2+1.0914*'CU60'!K34-26.156&lt;0,0,-0.006*'CU60'!K34^2+1.0914*'CU60'!K34-26.156)</f>
        <v>0.31770799486697143</v>
      </c>
      <c r="L93" s="2">
        <f>IF(-0.006*'CU60'!L34^2+1.0914*'CU60'!L34-26.156&lt;0,0,-0.006*'CU60'!L34^2+1.0914*'CU60'!L34-26.156)</f>
        <v>0</v>
      </c>
      <c r="M93" s="2">
        <f>IF(-0.006*'CU60'!M34^2+1.0914*'CU60'!M34-26.156&lt;0,0,-0.006*'CU60'!M34^2+1.0914*'CU60'!M34-26.156)</f>
        <v>0</v>
      </c>
      <c r="N93" s="2">
        <f>IF(-0.006*'CU60'!N34^2+1.0914*'CU60'!N34-26.156&lt;0,0,-0.006*'CU60'!N34^2+1.0914*'CU60'!N34-26.156)</f>
        <v>0</v>
      </c>
      <c r="O93" s="2">
        <f>IF(-0.006*'CU60'!O34^2+1.0914*'CU60'!O34-26.156&lt;0,0,-0.006*'CU60'!O34^2+1.0914*'CU60'!O34-26.156)</f>
        <v>0</v>
      </c>
      <c r="P93" s="2">
        <f>IF(-0.006*'CU60'!P34^2+1.0914*'CU60'!P34-26.156&lt;0,0,-0.006*'CU60'!P34^2+1.0914*'CU60'!P34-26.156)</f>
        <v>0</v>
      </c>
      <c r="Q93" s="2">
        <f>IF(-0.006*'CU60'!Q34^2+1.0914*'CU60'!Q34-26.156&lt;0,0,-0.006*'CU60'!Q34^2+1.0914*'CU60'!Q34-26.156)</f>
        <v>0</v>
      </c>
      <c r="R93" s="2">
        <f>IF(-0.006*'CU60'!R34^2+1.0914*'CU60'!R34-26.156&lt;0,0,-0.006*'CU60'!R34^2+1.0914*'CU60'!R34-26.156)</f>
        <v>0</v>
      </c>
      <c r="S93" s="2">
        <f>IF(-0.006*'CU60'!S34^2+1.0914*'CU60'!S34-26.156&lt;0,0,-0.006*'CU60'!S34^2+1.0914*'CU60'!S34-26.156)</f>
        <v>0</v>
      </c>
      <c r="T93" s="2">
        <f>IF(-0.006*'CU60'!T34^2+1.0914*'CU60'!T34-26.156&lt;0,0,-0.006*'CU60'!T34^2+1.0914*'CU60'!T34-26.156)</f>
        <v>0</v>
      </c>
      <c r="U93" s="2">
        <f>IF(-0.006*'CU60'!U34^2+1.0914*'CU60'!U34-26.156&lt;0,0,-0.006*'CU60'!U34^2+1.0914*'CU60'!U34-26.156)</f>
        <v>0</v>
      </c>
      <c r="V93" s="2">
        <f>IF(-0.006*'CU60'!V34^2+1.0914*'CU60'!V34-26.156&lt;0,0,-0.006*'CU60'!V34^2+1.0914*'CU60'!V34-26.156)</f>
        <v>0</v>
      </c>
      <c r="W93" s="2">
        <f>IF(-0.006*'CU60'!W34^2+1.0914*'CU60'!W34-26.156&lt;0,0,-0.006*'CU60'!W34^2+1.0914*'CU60'!W34-26.156)</f>
        <v>0</v>
      </c>
      <c r="X93" s="2">
        <f>IF(-0.006*'CU60'!X34^2+1.0914*'CU60'!X34-26.156&lt;0,0,-0.006*'CU60'!X34^2+1.0914*'CU60'!X34-26.156)</f>
        <v>0</v>
      </c>
    </row>
    <row r="94" spans="2:24" ht="14.25">
      <c r="B94" s="2">
        <f>IF(-0.006*'CU60'!B35^2+1.0914*'CU60'!B35-26.156&lt;0,0,-0.006*'CU60'!B35^2+1.0914*'CU60'!B35-26.156)</f>
        <v>11.169051537791361</v>
      </c>
      <c r="C94" s="2">
        <f>IF(-0.006*'CU60'!C35^2+1.0914*'CU60'!C35-26.156&lt;0,0,-0.006*'CU60'!C35^2+1.0914*'CU60'!C35-26.156)</f>
        <v>23.474581445624928</v>
      </c>
      <c r="D94" s="2">
        <f>IF(-0.006*'CU60'!D35^2+1.0914*'CU60'!D35-26.156&lt;0,0,-0.006*'CU60'!D35^2+1.0914*'CU60'!D35-26.156)</f>
        <v>21.391327352370162</v>
      </c>
      <c r="E94" s="2">
        <f>IF(-0.006*'CU60'!E35^2+1.0914*'CU60'!E35-26.156&lt;0,0,-0.006*'CU60'!E35^2+1.0914*'CU60'!E35-26.156)</f>
        <v>18.848529007945267</v>
      </c>
      <c r="F94" s="2">
        <f>IF(-0.006*'CU60'!F35^2+1.0914*'CU60'!F35-26.156&lt;0,0,-0.006*'CU60'!F35^2+1.0914*'CU60'!F35-26.156)</f>
        <v>15.30494979832212</v>
      </c>
      <c r="G94" s="2">
        <f>IF(-0.006*'CU60'!G35^2+1.0914*'CU60'!G35-26.156&lt;0,0,-0.006*'CU60'!G35^2+1.0914*'CU60'!G35-26.156)</f>
        <v>10.760589723500594</v>
      </c>
      <c r="H94" s="2">
        <f>IF(-0.006*'CU60'!H35^2+1.0914*'CU60'!H35-26.156&lt;0,0,-0.006*'CU60'!H35^2+1.0914*'CU60'!H35-26.156)</f>
        <v>5.215448783480788</v>
      </c>
      <c r="I94" s="2">
        <f>IF(-0.006*'CU60'!I35^2+1.0914*'CU60'!I35-26.156&lt;0,0,-0.006*'CU60'!I35^2+1.0914*'CU60'!I35-26.156)</f>
        <v>0</v>
      </c>
      <c r="J94" s="2">
        <f>IF(-0.006*'CU60'!J35^2+1.0914*'CU60'!J35-26.156&lt;0,0,-0.006*'CU60'!J35^2+1.0914*'CU60'!J35-26.156)</f>
        <v>0</v>
      </c>
      <c r="K94" s="2">
        <f>IF(-0.006*'CU60'!K35^2+1.0914*'CU60'!K35-26.156&lt;0,0,-0.006*'CU60'!K35^2+1.0914*'CU60'!K35-26.156)</f>
        <v>0</v>
      </c>
      <c r="L94" s="2">
        <f>IF(-0.006*'CU60'!L35^2+1.0914*'CU60'!L35-26.156&lt;0,0,-0.006*'CU60'!L35^2+1.0914*'CU60'!L35-26.156)</f>
        <v>0</v>
      </c>
      <c r="M94" s="2">
        <f>IF(-0.006*'CU60'!M35^2+1.0914*'CU60'!M35-26.156&lt;0,0,-0.006*'CU60'!M35^2+1.0914*'CU60'!M35-26.156)</f>
        <v>0</v>
      </c>
      <c r="N94" s="2">
        <f>IF(-0.006*'CU60'!N35^2+1.0914*'CU60'!N35-26.156&lt;0,0,-0.006*'CU60'!N35^2+1.0914*'CU60'!N35-26.156)</f>
        <v>0</v>
      </c>
      <c r="O94" s="2">
        <f>IF(-0.006*'CU60'!O35^2+1.0914*'CU60'!O35-26.156&lt;0,0,-0.006*'CU60'!O35^2+1.0914*'CU60'!O35-26.156)</f>
        <v>0</v>
      </c>
      <c r="P94" s="2">
        <f>IF(-0.006*'CU60'!P35^2+1.0914*'CU60'!P35-26.156&lt;0,0,-0.006*'CU60'!P35^2+1.0914*'CU60'!P35-26.156)</f>
        <v>0</v>
      </c>
      <c r="Q94" s="2">
        <f>IF(-0.006*'CU60'!Q35^2+1.0914*'CU60'!Q35-26.156&lt;0,0,-0.006*'CU60'!Q35^2+1.0914*'CU60'!Q35-26.156)</f>
        <v>0</v>
      </c>
      <c r="R94" s="2">
        <f>IF(-0.006*'CU60'!R35^2+1.0914*'CU60'!R35-26.156&lt;0,0,-0.006*'CU60'!R35^2+1.0914*'CU60'!R35-26.156)</f>
        <v>0</v>
      </c>
      <c r="S94" s="2">
        <f>IF(-0.006*'CU60'!S35^2+1.0914*'CU60'!S35-26.156&lt;0,0,-0.006*'CU60'!S35^2+1.0914*'CU60'!S35-26.156)</f>
        <v>0</v>
      </c>
      <c r="T94" s="2">
        <f>IF(-0.006*'CU60'!T35^2+1.0914*'CU60'!T35-26.156&lt;0,0,-0.006*'CU60'!T35^2+1.0914*'CU60'!T35-26.156)</f>
        <v>0</v>
      </c>
      <c r="U94" s="2">
        <f>IF(-0.006*'CU60'!U35^2+1.0914*'CU60'!U35-26.156&lt;0,0,-0.006*'CU60'!U35^2+1.0914*'CU60'!U35-26.156)</f>
        <v>0</v>
      </c>
      <c r="V94" s="2">
        <f>IF(-0.006*'CU60'!V35^2+1.0914*'CU60'!V35-26.156&lt;0,0,-0.006*'CU60'!V35^2+1.0914*'CU60'!V35-26.156)</f>
        <v>0</v>
      </c>
      <c r="W94" s="2">
        <f>IF(-0.006*'CU60'!W35^2+1.0914*'CU60'!W35-26.156&lt;0,0,-0.006*'CU60'!W35^2+1.0914*'CU60'!W35-26.156)</f>
        <v>0</v>
      </c>
      <c r="X94" s="2">
        <f>IF(-0.006*'CU60'!X35^2+1.0914*'CU60'!X35-26.156&lt;0,0,-0.006*'CU60'!X35^2+1.0914*'CU60'!X35-26.156)</f>
        <v>0</v>
      </c>
    </row>
    <row r="95" spans="2:24" ht="14.25">
      <c r="B95" s="2">
        <f>IF(-0.006*'CU60'!B36^2+1.0914*'CU60'!B36-26.156&lt;0,0,-0.006*'CU60'!B36^2+1.0914*'CU60'!B36-26.156)</f>
        <v>13.918382593404488</v>
      </c>
      <c r="C95" s="2">
        <f>IF(-0.006*'CU60'!C36^2+1.0914*'CU60'!C36-26.156&lt;0,0,-0.006*'CU60'!C36^2+1.0914*'CU60'!C36-26.156)</f>
        <v>22.732256115010173</v>
      </c>
      <c r="D95" s="2">
        <f>IF(-0.006*'CU60'!D36^2+1.0914*'CU60'!D36-26.156&lt;0,0,-0.006*'CU60'!D36^2+1.0914*'CU60'!D36-26.156)</f>
        <v>17.504862983548797</v>
      </c>
      <c r="E95" s="2">
        <f>IF(-0.006*'CU60'!E36^2+1.0914*'CU60'!E36-26.156&lt;0,0,-0.006*'CU60'!E36^2+1.0914*'CU60'!E36-26.156)</f>
        <v>13.015535873510139</v>
      </c>
      <c r="F95" s="2">
        <f>IF(-0.006*'CU60'!F36^2+1.0914*'CU60'!F36-26.156&lt;0,0,-0.006*'CU60'!F36^2+1.0914*'CU60'!F36-26.156)</f>
        <v>7.275788400599559</v>
      </c>
      <c r="G95" s="2">
        <f>IF(-0.006*'CU60'!G36^2+1.0914*'CU60'!G36-26.156&lt;0,0,-0.006*'CU60'!G36^2+1.0914*'CU60'!G36-26.156)</f>
        <v>0.28562056481701603</v>
      </c>
      <c r="H95" s="2">
        <f>IF(-0.006*'CU60'!H36^2+1.0914*'CU60'!H36-26.156&lt;0,0,-0.006*'CU60'!H36^2+1.0914*'CU60'!H36-26.156)</f>
        <v>0</v>
      </c>
      <c r="I95" s="2">
        <f>IF(-0.006*'CU60'!I36^2+1.0914*'CU60'!I36-26.156&lt;0,0,-0.006*'CU60'!I36^2+1.0914*'CU60'!I36-26.156)</f>
        <v>0</v>
      </c>
      <c r="J95" s="2">
        <f>IF(-0.006*'CU60'!J36^2+1.0914*'CU60'!J36-26.156&lt;0,0,-0.006*'CU60'!J36^2+1.0914*'CU60'!J36-26.156)</f>
        <v>0</v>
      </c>
      <c r="K95" s="2">
        <f>IF(-0.006*'CU60'!K36^2+1.0914*'CU60'!K36-26.156&lt;0,0,-0.006*'CU60'!K36^2+1.0914*'CU60'!K36-26.156)</f>
        <v>0</v>
      </c>
      <c r="L95" s="2">
        <f>IF(-0.006*'CU60'!L36^2+1.0914*'CU60'!L36-26.156&lt;0,0,-0.006*'CU60'!L36^2+1.0914*'CU60'!L36-26.156)</f>
        <v>0</v>
      </c>
      <c r="M95" s="2">
        <f>IF(-0.006*'CU60'!M36^2+1.0914*'CU60'!M36-26.156&lt;0,0,-0.006*'CU60'!M36^2+1.0914*'CU60'!M36-26.156)</f>
        <v>0</v>
      </c>
      <c r="N95" s="2">
        <f>IF(-0.006*'CU60'!N36^2+1.0914*'CU60'!N36-26.156&lt;0,0,-0.006*'CU60'!N36^2+1.0914*'CU60'!N36-26.156)</f>
        <v>0</v>
      </c>
      <c r="O95" s="2">
        <f>IF(-0.006*'CU60'!O36^2+1.0914*'CU60'!O36-26.156&lt;0,0,-0.006*'CU60'!O36^2+1.0914*'CU60'!O36-26.156)</f>
        <v>0</v>
      </c>
      <c r="P95" s="2">
        <f>IF(-0.006*'CU60'!P36^2+1.0914*'CU60'!P36-26.156&lt;0,0,-0.006*'CU60'!P36^2+1.0914*'CU60'!P36-26.156)</f>
        <v>0</v>
      </c>
      <c r="Q95" s="2">
        <f>IF(-0.006*'CU60'!Q36^2+1.0914*'CU60'!Q36-26.156&lt;0,0,-0.006*'CU60'!Q36^2+1.0914*'CU60'!Q36-26.156)</f>
        <v>0</v>
      </c>
      <c r="R95" s="2">
        <f>IF(-0.006*'CU60'!R36^2+1.0914*'CU60'!R36-26.156&lt;0,0,-0.006*'CU60'!R36^2+1.0914*'CU60'!R36-26.156)</f>
        <v>0</v>
      </c>
      <c r="S95" s="2">
        <f>IF(-0.006*'CU60'!S36^2+1.0914*'CU60'!S36-26.156&lt;0,0,-0.006*'CU60'!S36^2+1.0914*'CU60'!S36-26.156)</f>
        <v>0</v>
      </c>
      <c r="T95" s="2">
        <f>IF(-0.006*'CU60'!T36^2+1.0914*'CU60'!T36-26.156&lt;0,0,-0.006*'CU60'!T36^2+1.0914*'CU60'!T36-26.156)</f>
        <v>0</v>
      </c>
      <c r="U95" s="2">
        <f>IF(-0.006*'CU60'!U36^2+1.0914*'CU60'!U36-26.156&lt;0,0,-0.006*'CU60'!U36^2+1.0914*'CU60'!U36-26.156)</f>
        <v>0</v>
      </c>
      <c r="V95" s="2">
        <f>IF(-0.006*'CU60'!V36^2+1.0914*'CU60'!V36-26.156&lt;0,0,-0.006*'CU60'!V36^2+1.0914*'CU60'!V36-26.156)</f>
        <v>0</v>
      </c>
      <c r="W95" s="2">
        <f>IF(-0.006*'CU60'!W36^2+1.0914*'CU60'!W36-26.156&lt;0,0,-0.006*'CU60'!W36^2+1.0914*'CU60'!W36-26.156)</f>
        <v>0</v>
      </c>
      <c r="X95" s="2">
        <f>IF(-0.006*'CU60'!X36^2+1.0914*'CU60'!X36-26.156&lt;0,0,-0.006*'CU60'!X36^2+1.0914*'CU60'!X36-26.156)</f>
        <v>0</v>
      </c>
    </row>
    <row r="96" spans="2:24" ht="14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 ht="14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2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" t="s">
        <v>16</v>
      </c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4" ht="15.75" thickBot="1">
      <c r="A99" s="31"/>
      <c r="B99" s="32" t="str">
        <f>"-1.5 ML/ha"</f>
        <v>-1.5 ML/ha</v>
      </c>
      <c r="C99" s="32" t="str">
        <f>"-1.0 ML/ha"</f>
        <v>-1.0 ML/ha</v>
      </c>
      <c r="D99" s="32" t="str">
        <f>"-0.8 ML/ha"</f>
        <v>-0.8 ML/ha</v>
      </c>
      <c r="E99" s="32" t="str">
        <f>"-0.7 ML/ha"</f>
        <v>-0.7 ML/ha</v>
      </c>
      <c r="F99" s="32" t="str">
        <f>"-0.6 ML/ha"</f>
        <v>-0.6 ML/ha</v>
      </c>
      <c r="G99" s="32" t="str">
        <f>"-0.5 ML/ha"</f>
        <v>-0.5 ML/ha</v>
      </c>
      <c r="H99" s="32" t="str">
        <f>"-0.4 ML/ha"</f>
        <v>-0.4 ML/ha</v>
      </c>
      <c r="I99" s="32" t="str">
        <f>"-0.3 ML/ha"</f>
        <v>-0.3 ML/ha</v>
      </c>
      <c r="J99" s="32" t="str">
        <f>"-0.2 ML/ha"</f>
        <v>-0.2 ML/ha</v>
      </c>
      <c r="K99" s="32" t="str">
        <f>"-0.1 ML/ha"</f>
        <v>-0.1 ML/ha</v>
      </c>
      <c r="L99" s="32" t="s">
        <v>0</v>
      </c>
      <c r="M99" s="32" t="str">
        <f>"+0.1 ML/ha"</f>
        <v>+0.1 ML/ha</v>
      </c>
      <c r="N99" s="32" t="str">
        <f>"+0.2 ML/ha"</f>
        <v>+0.2 ML/ha</v>
      </c>
      <c r="O99" s="32" t="str">
        <f>"+0.3 ML/ha"</f>
        <v>+0.3 ML/ha</v>
      </c>
      <c r="P99" s="32" t="str">
        <f>"+0.4 ML/ha"</f>
        <v>+0.4 ML/ha</v>
      </c>
      <c r="Q99" s="32" t="str">
        <f>"+0.5 ML/ha"</f>
        <v>+0.5 ML/ha</v>
      </c>
      <c r="R99" s="32" t="str">
        <f>"+0.6 ML/ha"</f>
        <v>+0.6 ML/ha</v>
      </c>
      <c r="S99" s="32" t="str">
        <f>"+0.7 ML/ha"</f>
        <v>+0.7 ML/ha</v>
      </c>
      <c r="T99" s="32" t="str">
        <f>"+0.8 ML/ha"</f>
        <v>+0.8 ML/ha</v>
      </c>
      <c r="U99" s="32" t="str">
        <f>"+0.9 ML/ha"</f>
        <v>+0.9 ML/ha</v>
      </c>
      <c r="V99" s="33" t="str">
        <f>"+1.0 ML/ha"</f>
        <v>+1.0 ML/ha</v>
      </c>
      <c r="W99" s="33" t="str">
        <f>"+1.2 ML/ha"</f>
        <v>+1.2 ML/ha</v>
      </c>
      <c r="X99" s="33" t="str">
        <f>"+1.5 ML/ha"</f>
        <v>+1.5 ML/ha</v>
      </c>
    </row>
    <row r="100" spans="1:24" ht="14.25">
      <c r="A100" s="16"/>
      <c r="B100" s="35">
        <f>IF(B84&lt;0,0,B84*AreaUnderNormalCurve!$C4)</f>
        <v>0</v>
      </c>
      <c r="C100" s="35">
        <f>IF(C84&lt;0,0,C84*AreaUnderNormalCurve!$C4)</f>
        <v>0</v>
      </c>
      <c r="D100" s="35">
        <f>IF(D84&lt;0,0,D84*AreaUnderNormalCurve!$C4)</f>
        <v>0</v>
      </c>
      <c r="E100" s="35">
        <f>IF(E84&lt;0,0,E84*AreaUnderNormalCurve!$C4)</f>
        <v>0</v>
      </c>
      <c r="F100" s="35">
        <f>IF(F84&lt;0,0,F84*AreaUnderNormalCurve!$C4)</f>
        <v>0</v>
      </c>
      <c r="G100" s="35">
        <f>IF(G84&lt;0,0,G84*AreaUnderNormalCurve!$C4)</f>
        <v>0</v>
      </c>
      <c r="H100" s="35">
        <f>IF(H84&lt;0,0,H84*AreaUnderNormalCurve!$C4)</f>
        <v>0</v>
      </c>
      <c r="I100" s="35">
        <f>IF(I84&lt;0,0,I84*AreaUnderNormalCurve!$C4)</f>
        <v>0</v>
      </c>
      <c r="J100" s="35">
        <f>IF(J84&lt;0,0,J84*AreaUnderNormalCurve!$C4)</f>
        <v>0</v>
      </c>
      <c r="K100" s="35">
        <f>IF(K84&lt;0,0,K84*AreaUnderNormalCurve!$C4)</f>
        <v>0</v>
      </c>
      <c r="L100" s="35">
        <f>IF(L84&lt;0,0,L84*AreaUnderNormalCurve!$C4)</f>
        <v>0</v>
      </c>
      <c r="M100" s="35">
        <f>IF(M84&lt;0,0,M84*AreaUnderNormalCurve!$C4)</f>
        <v>0</v>
      </c>
      <c r="N100" s="35">
        <f>IF(N84&lt;0,0,N84*AreaUnderNormalCurve!$C4)</f>
        <v>0</v>
      </c>
      <c r="O100" s="35">
        <f>IF(O84&lt;0,0,O84*AreaUnderNormalCurve!$C4)</f>
        <v>0</v>
      </c>
      <c r="P100" s="35">
        <f>IF(P84&lt;0,0,P84*AreaUnderNormalCurve!$C4)</f>
        <v>0</v>
      </c>
      <c r="Q100" s="35">
        <f>IF(Q84&lt;0,0,Q84*AreaUnderNormalCurve!$C4)</f>
        <v>0</v>
      </c>
      <c r="R100" s="35">
        <f>IF(R84&lt;0,0,R84*AreaUnderNormalCurve!$C4)</f>
        <v>0</v>
      </c>
      <c r="S100" s="35">
        <f>IF(S84&lt;0,0,S84*AreaUnderNormalCurve!$C4)</f>
        <v>0</v>
      </c>
      <c r="T100" s="35">
        <f>IF(T84&lt;0,0,T84*AreaUnderNormalCurve!$C4)</f>
        <v>0</v>
      </c>
      <c r="U100" s="35">
        <f>IF(U84&lt;0,0,U84*AreaUnderNormalCurve!$C4)</f>
        <v>0</v>
      </c>
      <c r="V100" s="35">
        <f>IF(V84&lt;0,0,V84*AreaUnderNormalCurve!$C4)</f>
        <v>0</v>
      </c>
      <c r="W100" s="35">
        <f>IF(W84&lt;0,0,W84*AreaUnderNormalCurve!$C4)</f>
        <v>0</v>
      </c>
      <c r="X100" s="35">
        <f>IF(X84&lt;0,0,X84*AreaUnderNormalCurve!$C4)</f>
        <v>0</v>
      </c>
    </row>
    <row r="101" spans="1:24" ht="14.25">
      <c r="A101" s="16"/>
      <c r="B101" s="35">
        <f>IF(B85&lt;0,0,B85*AreaUnderNormalCurve!$C5)</f>
        <v>0</v>
      </c>
      <c r="C101" s="35">
        <f>IF(C85&lt;0,0,C85*AreaUnderNormalCurve!$C5)</f>
        <v>0</v>
      </c>
      <c r="D101" s="35">
        <f>IF(D85&lt;0,0,D85*AreaUnderNormalCurve!$C5)</f>
        <v>0</v>
      </c>
      <c r="E101" s="35">
        <f>IF(E85&lt;0,0,E85*AreaUnderNormalCurve!$C5)</f>
        <v>0</v>
      </c>
      <c r="F101" s="35">
        <f>IF(F85&lt;0,0,F85*AreaUnderNormalCurve!$C5)</f>
        <v>0</v>
      </c>
      <c r="G101" s="35">
        <f>IF(G85&lt;0,0,G85*AreaUnderNormalCurve!$C5)</f>
        <v>0</v>
      </c>
      <c r="H101" s="35">
        <f>IF(H85&lt;0,0,H85*AreaUnderNormalCurve!$C5)</f>
        <v>0</v>
      </c>
      <c r="I101" s="35">
        <f>IF(I85&lt;0,0,I85*AreaUnderNormalCurve!$C5)</f>
        <v>0</v>
      </c>
      <c r="J101" s="35">
        <f>IF(J85&lt;0,0,J85*AreaUnderNormalCurve!$C5)</f>
        <v>0</v>
      </c>
      <c r="K101" s="35">
        <f>IF(K85&lt;0,0,K85*AreaUnderNormalCurve!$C5)</f>
        <v>0</v>
      </c>
      <c r="L101" s="35">
        <f>IF(L85&lt;0,0,L85*AreaUnderNormalCurve!$C5)</f>
        <v>0</v>
      </c>
      <c r="M101" s="35">
        <f>IF(M85&lt;0,0,M85*AreaUnderNormalCurve!$C5)</f>
        <v>0</v>
      </c>
      <c r="N101" s="35">
        <f>IF(N85&lt;0,0,N85*AreaUnderNormalCurve!$C5)</f>
        <v>0</v>
      </c>
      <c r="O101" s="35">
        <f>IF(O85&lt;0,0,O85*AreaUnderNormalCurve!$C5)</f>
        <v>0</v>
      </c>
      <c r="P101" s="35">
        <f>IF(P85&lt;0,0,P85*AreaUnderNormalCurve!$C5)</f>
        <v>0</v>
      </c>
      <c r="Q101" s="35">
        <f>IF(Q85&lt;0,0,Q85*AreaUnderNormalCurve!$C5)</f>
        <v>0</v>
      </c>
      <c r="R101" s="35">
        <f>IF(R85&lt;0,0,R85*AreaUnderNormalCurve!$C5)</f>
        <v>0</v>
      </c>
      <c r="S101" s="35">
        <f>IF(S85&lt;0,0,S85*AreaUnderNormalCurve!$C5)</f>
        <v>0</v>
      </c>
      <c r="T101" s="35">
        <f>IF(T85&lt;0,0,T85*AreaUnderNormalCurve!$C5)</f>
        <v>0</v>
      </c>
      <c r="U101" s="35">
        <f>IF(U85&lt;0,0,U85*AreaUnderNormalCurve!$C5)</f>
        <v>0</v>
      </c>
      <c r="V101" s="35">
        <f>IF(V85&lt;0,0,V85*AreaUnderNormalCurve!$C5)</f>
        <v>0</v>
      </c>
      <c r="W101" s="35">
        <f>IF(W85&lt;0,0,W85*AreaUnderNormalCurve!$C5)</f>
        <v>0</v>
      </c>
      <c r="X101" s="35">
        <f>IF(X85&lt;0,0,X85*AreaUnderNormalCurve!$C5)</f>
        <v>0</v>
      </c>
    </row>
    <row r="102" spans="1:24" ht="14.25">
      <c r="A102" s="16"/>
      <c r="B102" s="35">
        <f>IF(B86&lt;0,0,B86*AreaUnderNormalCurve!$C6)</f>
        <v>0</v>
      </c>
      <c r="C102" s="35">
        <f>IF(C86&lt;0,0,C86*AreaUnderNormalCurve!$C6)</f>
        <v>0</v>
      </c>
      <c r="D102" s="35">
        <f>IF(D86&lt;0,0,D86*AreaUnderNormalCurve!$C6)</f>
        <v>0</v>
      </c>
      <c r="E102" s="35">
        <f>IF(E86&lt;0,0,E86*AreaUnderNormalCurve!$C6)</f>
        <v>0</v>
      </c>
      <c r="F102" s="35">
        <f>IF(F86&lt;0,0,F86*AreaUnderNormalCurve!$C6)</f>
        <v>0</v>
      </c>
      <c r="G102" s="35">
        <f>IF(G86&lt;0,0,G86*AreaUnderNormalCurve!$C6)</f>
        <v>0</v>
      </c>
      <c r="H102" s="35">
        <f>IF(H86&lt;0,0,H86*AreaUnderNormalCurve!$C6)</f>
        <v>0</v>
      </c>
      <c r="I102" s="35">
        <f>IF(I86&lt;0,0,I86*AreaUnderNormalCurve!$C6)</f>
        <v>0</v>
      </c>
      <c r="J102" s="35">
        <f>IF(J86&lt;0,0,J86*AreaUnderNormalCurve!$C6)</f>
        <v>0</v>
      </c>
      <c r="K102" s="35">
        <f>IF(K86&lt;0,0,K86*AreaUnderNormalCurve!$C6)</f>
        <v>0</v>
      </c>
      <c r="L102" s="35">
        <f>IF(L86&lt;0,0,L86*AreaUnderNormalCurve!$C6)</f>
        <v>0</v>
      </c>
      <c r="M102" s="35">
        <f>IF(M86&lt;0,0,M86*AreaUnderNormalCurve!$C6)</f>
        <v>0</v>
      </c>
      <c r="N102" s="35">
        <f>IF(N86&lt;0,0,N86*AreaUnderNormalCurve!$C6)</f>
        <v>0</v>
      </c>
      <c r="O102" s="35">
        <f>IF(O86&lt;0,0,O86*AreaUnderNormalCurve!$C6)</f>
        <v>0</v>
      </c>
      <c r="P102" s="35">
        <f>IF(P86&lt;0,0,P86*AreaUnderNormalCurve!$C6)</f>
        <v>0</v>
      </c>
      <c r="Q102" s="35">
        <f>IF(Q86&lt;0,0,Q86*AreaUnderNormalCurve!$C6)</f>
        <v>0</v>
      </c>
      <c r="R102" s="35">
        <f>IF(R86&lt;0,0,R86*AreaUnderNormalCurve!$C6)</f>
        <v>0</v>
      </c>
      <c r="S102" s="35">
        <f>IF(S86&lt;0,0,S86*AreaUnderNormalCurve!$C6)</f>
        <v>0</v>
      </c>
      <c r="T102" s="35">
        <f>IF(T86&lt;0,0,T86*AreaUnderNormalCurve!$C6)</f>
        <v>0</v>
      </c>
      <c r="U102" s="35">
        <f>IF(U86&lt;0,0,U86*AreaUnderNormalCurve!$C6)</f>
        <v>0</v>
      </c>
      <c r="V102" s="35">
        <f>IF(V86&lt;0,0,V86*AreaUnderNormalCurve!$C6)</f>
        <v>0</v>
      </c>
      <c r="W102" s="35">
        <f>IF(W86&lt;0,0,W86*AreaUnderNormalCurve!$C6)</f>
        <v>0</v>
      </c>
      <c r="X102" s="35">
        <f>IF(X86&lt;0,0,X86*AreaUnderNormalCurve!$C6)</f>
        <v>0</v>
      </c>
    </row>
    <row r="103" spans="1:24" ht="14.25">
      <c r="A103" s="16"/>
      <c r="B103" s="35">
        <f>IF(B87&lt;0,0,B87*AreaUnderNormalCurve!$C7)</f>
        <v>0</v>
      </c>
      <c r="C103" s="35">
        <f>IF(C87&lt;0,0,C87*AreaUnderNormalCurve!$C7)</f>
        <v>0</v>
      </c>
      <c r="D103" s="35">
        <f>IF(D87&lt;0,0,D87*AreaUnderNormalCurve!$C7)</f>
        <v>0</v>
      </c>
      <c r="E103" s="35">
        <f>IF(E87&lt;0,0,E87*AreaUnderNormalCurve!$C7)</f>
        <v>0</v>
      </c>
      <c r="F103" s="35">
        <f>IF(F87&lt;0,0,F87*AreaUnderNormalCurve!$C7)</f>
        <v>0</v>
      </c>
      <c r="G103" s="35">
        <f>IF(G87&lt;0,0,G87*AreaUnderNormalCurve!$C7)</f>
        <v>0</v>
      </c>
      <c r="H103" s="35">
        <f>IF(H87&lt;0,0,H87*AreaUnderNormalCurve!$C7)</f>
        <v>0</v>
      </c>
      <c r="I103" s="35">
        <f>IF(I87&lt;0,0,I87*AreaUnderNormalCurve!$C7)</f>
        <v>0</v>
      </c>
      <c r="J103" s="35">
        <f>IF(J87&lt;0,0,J87*AreaUnderNormalCurve!$C7)</f>
        <v>0.030860392309834384</v>
      </c>
      <c r="K103" s="35">
        <f>IF(K87&lt;0,0,K87*AreaUnderNormalCurve!$C7)</f>
        <v>0.13908840536764475</v>
      </c>
      <c r="L103" s="35">
        <f>IF(L87&lt;0,0,L87*AreaUnderNormalCurve!$C7)</f>
        <v>0.2444867286168639</v>
      </c>
      <c r="M103" s="35">
        <f>IF(M87&lt;0,0,M87*AreaUnderNormalCurve!$C7)</f>
        <v>0.3470553620574893</v>
      </c>
      <c r="N103" s="35">
        <f>IF(N87&lt;0,0,N87*AreaUnderNormalCurve!$C7)</f>
        <v>0.44679430568952355</v>
      </c>
      <c r="O103" s="35">
        <f>IF(O87&lt;0,0,O87*AreaUnderNormalCurve!$C7)</f>
        <v>0.5437035595129663</v>
      </c>
      <c r="P103" s="35">
        <f>IF(P87&lt;0,0,P87*AreaUnderNormalCurve!$C7)</f>
        <v>0.6377831235278166</v>
      </c>
      <c r="Q103" s="35">
        <f>IF(Q87&lt;0,0,Q87*AreaUnderNormalCurve!$C7)</f>
        <v>0.7290329977340734</v>
      </c>
      <c r="R103" s="35">
        <f>IF(R87&lt;0,0,R87*AreaUnderNormalCurve!$C7)</f>
        <v>0.81745318213174</v>
      </c>
      <c r="S103" s="35">
        <f>IF(S87&lt;0,0,S87*AreaUnderNormalCurve!$C7)</f>
        <v>0.9030436767208132</v>
      </c>
      <c r="T103" s="35">
        <f>IF(T87&lt;0,0,T87*AreaUnderNormalCurve!$C7)</f>
        <v>0.985804481501295</v>
      </c>
      <c r="U103" s="35">
        <f>IF(U87&lt;0,0,U87*AreaUnderNormalCurve!$C7)</f>
        <v>1.0657355964731845</v>
      </c>
      <c r="V103" s="35">
        <f>IF(V87&lt;0,0,V87*AreaUnderNormalCurve!$C7)</f>
        <v>1.1428370216364832</v>
      </c>
      <c r="W103" s="35">
        <f>IF(W87&lt;0,0,W87*AreaUnderNormalCurve!$C7)</f>
        <v>1.2885508025373016</v>
      </c>
      <c r="X103" s="35">
        <f>IF(X87&lt;0,0,X87*AreaUnderNormalCurve!$C7)</f>
        <v>1.4858988003240894</v>
      </c>
    </row>
    <row r="104" spans="1:24" ht="14.25">
      <c r="A104" s="16"/>
      <c r="B104" s="35">
        <f>IF(B88&lt;0,0,B88*AreaUnderNormalCurve!$C8)</f>
        <v>0</v>
      </c>
      <c r="C104" s="35">
        <f>IF(C88&lt;0,0,C88*AreaUnderNormalCurve!$C8)</f>
        <v>0</v>
      </c>
      <c r="D104" s="35">
        <f>IF(D88&lt;0,0,D88*AreaUnderNormalCurve!$C8)</f>
        <v>0.40833160960806825</v>
      </c>
      <c r="E104" s="35">
        <f>IF(E88&lt;0,0,E88*AreaUnderNormalCurve!$C8)</f>
        <v>0.685215357170736</v>
      </c>
      <c r="F104" s="35">
        <f>IF(F88&lt;0,0,F88*AreaUnderNormalCurve!$C8)</f>
        <v>0.9491951170557628</v>
      </c>
      <c r="G104" s="35">
        <f>IF(G88&lt;0,0,G88*AreaUnderNormalCurve!$C8)</f>
        <v>1.2002708892631484</v>
      </c>
      <c r="H104" s="35">
        <f>IF(H88&lt;0,0,H88*AreaUnderNormalCurve!$C8)</f>
        <v>1.438442673792893</v>
      </c>
      <c r="I104" s="35">
        <f>IF(I88&lt;0,0,I88*AreaUnderNormalCurve!$C8)</f>
        <v>1.6637104706449934</v>
      </c>
      <c r="J104" s="35">
        <f>IF(J88&lt;0,0,J88*AreaUnderNormalCurve!$C8)</f>
        <v>1.8760742798194538</v>
      </c>
      <c r="K104" s="35">
        <f>IF(K88&lt;0,0,K88*AreaUnderNormalCurve!$C8)</f>
        <v>2.075534101316272</v>
      </c>
      <c r="L104" s="35">
        <f>IF(L88&lt;0,0,L88*AreaUnderNormalCurve!$C8)</f>
        <v>2.2620899351354504</v>
      </c>
      <c r="M104" s="35">
        <f>IF(M88&lt;0,0,M88*AreaUnderNormalCurve!$C8)</f>
        <v>2.4357417812769846</v>
      </c>
      <c r="N104" s="35">
        <f>IF(N88&lt;0,0,N88*AreaUnderNormalCurve!$C8)</f>
        <v>2.59648963974088</v>
      </c>
      <c r="O104" s="35">
        <f>IF(O88&lt;0,0,O88*AreaUnderNormalCurve!$C8)</f>
        <v>2.744333510527132</v>
      </c>
      <c r="P104" s="35">
        <f>IF(P88&lt;0,0,P88*AreaUnderNormalCurve!$C8)</f>
        <v>2.8792733936357404</v>
      </c>
      <c r="Q104" s="35">
        <f>IF(Q88&lt;0,0,Q88*AreaUnderNormalCurve!$C8)</f>
        <v>3.0013092890667084</v>
      </c>
      <c r="R104" s="35">
        <f>IF(R88&lt;0,0,R88*AreaUnderNormalCurve!$C8)</f>
        <v>3.110441196820036</v>
      </c>
      <c r="S104" s="35">
        <f>IF(S88&lt;0,0,S88*AreaUnderNormalCurve!$C8)</f>
        <v>3.2066691168957204</v>
      </c>
      <c r="T104" s="35">
        <f>IF(T88&lt;0,0,T88*AreaUnderNormalCurve!$C8)</f>
        <v>3.2899930492937632</v>
      </c>
      <c r="U104" s="35">
        <f>IF(U88&lt;0,0,U88*AreaUnderNormalCurve!$C8)</f>
        <v>3.3604129940141645</v>
      </c>
      <c r="V104" s="35">
        <f>IF(V88&lt;0,0,V88*AreaUnderNormalCurve!$C8)</f>
        <v>3.417928951056925</v>
      </c>
      <c r="W104" s="35">
        <f>IF(W88&lt;0,0,W88*AreaUnderNormalCurve!$C8)</f>
        <v>3.4942489021095193</v>
      </c>
      <c r="X104" s="35">
        <f>IF(X88&lt;0,0,X88*AreaUnderNormalCurve!$C8)</f>
        <v>3.5119489211060992</v>
      </c>
    </row>
    <row r="105" spans="1:24" ht="14.25">
      <c r="A105" s="16"/>
      <c r="B105" s="35">
        <f>IF(B89&lt;0,0,B89*AreaUnderNormalCurve!$C9)</f>
        <v>0</v>
      </c>
      <c r="C105" s="35">
        <f>IF(C89&lt;0,0,C89*AreaUnderNormalCurve!$C9)</f>
        <v>1.2178971319490237</v>
      </c>
      <c r="D105" s="35">
        <f>IF(D89&lt;0,0,D89*AreaUnderNormalCurve!$C9)</f>
        <v>2.0746319458347933</v>
      </c>
      <c r="E105" s="35">
        <f>IF(E89&lt;0,0,E89*AreaUnderNormalCurve!$C9)</f>
        <v>2.454421926214674</v>
      </c>
      <c r="F105" s="35">
        <f>IF(F89&lt;0,0,F89*AreaUnderNormalCurve!$C9)</f>
        <v>2.8018269555525523</v>
      </c>
      <c r="G105" s="35">
        <f>IF(G89&lt;0,0,G89*AreaUnderNormalCurve!$C9)</f>
        <v>3.116847033848426</v>
      </c>
      <c r="H105" s="35">
        <f>IF(H89&lt;0,0,H89*AreaUnderNormalCurve!$C9)</f>
        <v>3.3994821611022976</v>
      </c>
      <c r="I105" s="35">
        <f>IF(I89&lt;0,0,I89*AreaUnderNormalCurve!$C9)</f>
        <v>3.6497323373141657</v>
      </c>
      <c r="J105" s="35">
        <f>IF(J89&lt;0,0,J89*AreaUnderNormalCurve!$C9)</f>
        <v>3.8675975624840304</v>
      </c>
      <c r="K105" s="35">
        <f>IF(K89&lt;0,0,K89*AreaUnderNormalCurve!$C9)</f>
        <v>4.053077836611895</v>
      </c>
      <c r="L105" s="35">
        <f>IF(L89&lt;0,0,L89*AreaUnderNormalCurve!$C9)</f>
        <v>4.20617315969775</v>
      </c>
      <c r="M105" s="35">
        <f>IF(M89&lt;0,0,M89*AreaUnderNormalCurve!$C9)</f>
        <v>4.326883531741608</v>
      </c>
      <c r="N105" s="35">
        <f>IF(N89&lt;0,0,N89*AreaUnderNormalCurve!$C9)</f>
        <v>4.415208952743461</v>
      </c>
      <c r="O105" s="35">
        <f>IF(O89&lt;0,0,O89*AreaUnderNormalCurve!$C9)</f>
        <v>4.47114942270331</v>
      </c>
      <c r="P105" s="35">
        <f>IF(P89&lt;0,0,P89*AreaUnderNormalCurve!$C9)</f>
        <v>4.494704941621158</v>
      </c>
      <c r="Q105" s="35">
        <f>IF(Q89&lt;0,0,Q89*AreaUnderNormalCurve!$C9)</f>
        <v>4.485875509497004</v>
      </c>
      <c r="R105" s="35">
        <f>IF(R89&lt;0,0,R89*AreaUnderNormalCurve!$C9)</f>
        <v>4.444661126330842</v>
      </c>
      <c r="S105" s="35">
        <f>IF(S89&lt;0,0,S89*AreaUnderNormalCurve!$C9)</f>
        <v>4.3710617921226795</v>
      </c>
      <c r="T105" s="35">
        <f>IF(T89&lt;0,0,T89*AreaUnderNormalCurve!$C9)</f>
        <v>4.265077506872514</v>
      </c>
      <c r="U105" s="35">
        <f>IF(U89&lt;0,0,U89*AreaUnderNormalCurve!$C9)</f>
        <v>4.1267082705803455</v>
      </c>
      <c r="V105" s="35">
        <f>IF(V89&lt;0,0,V89*AreaUnderNormalCurve!$C9)</f>
        <v>3.955954083246174</v>
      </c>
      <c r="W105" s="35">
        <f>IF(W89&lt;0,0,W89*AreaUnderNormalCurve!$C9)</f>
        <v>3.5172908554518223</v>
      </c>
      <c r="X105" s="35">
        <f>IF(X89&lt;0,0,X89*AreaUnderNormalCurve!$C9)</f>
        <v>2.6164088809452717</v>
      </c>
    </row>
    <row r="106" spans="1:24" ht="14.25">
      <c r="A106" s="16"/>
      <c r="B106" s="35">
        <f>IF(B90&lt;0,0,B90*AreaUnderNormalCurve!$C10)</f>
        <v>0</v>
      </c>
      <c r="C106" s="35">
        <f>IF(C90&lt;0,0,C90*AreaUnderNormalCurve!$C10)</f>
        <v>2.405162404120224</v>
      </c>
      <c r="D106" s="35">
        <f>IF(D90&lt;0,0,D90*AreaUnderNormalCurve!$C10)</f>
        <v>3.244739644302351</v>
      </c>
      <c r="E106" s="35">
        <f>IF(E90&lt;0,0,E90*AreaUnderNormalCurve!$C10)</f>
        <v>3.584124509313177</v>
      </c>
      <c r="F106" s="35">
        <f>IF(F90&lt;0,0,F90*AreaUnderNormalCurve!$C10)</f>
        <v>3.869906870937175</v>
      </c>
      <c r="G106" s="35">
        <f>IF(G90&lt;0,0,G90*AreaUnderNormalCurve!$C10)</f>
        <v>4.1020867291743475</v>
      </c>
      <c r="H106" s="35">
        <f>IF(H90&lt;0,0,H90*AreaUnderNormalCurve!$C10)</f>
        <v>4.28066408402469</v>
      </c>
      <c r="I106" s="35">
        <f>IF(I90&lt;0,0,I90*AreaUnderNormalCurve!$C10)</f>
        <v>4.405638935488209</v>
      </c>
      <c r="J106" s="35">
        <f>IF(J90&lt;0,0,J90*AreaUnderNormalCurve!$C10)</f>
        <v>4.477011283564901</v>
      </c>
      <c r="K106" s="35">
        <f>IF(K90&lt;0,0,K90*AreaUnderNormalCurve!$C10)</f>
        <v>4.4947811282547665</v>
      </c>
      <c r="L106" s="35">
        <f>IF(L90&lt;0,0,L90*AreaUnderNormalCurve!$C10)</f>
        <v>4.458948469557809</v>
      </c>
      <c r="M106" s="35">
        <f>IF(M90&lt;0,0,M90*AreaUnderNormalCurve!$C10)</f>
        <v>4.369513307474019</v>
      </c>
      <c r="N106" s="35">
        <f>IF(N90&lt;0,0,N90*AreaUnderNormalCurve!$C10)</f>
        <v>4.226475642003404</v>
      </c>
      <c r="O106" s="35">
        <f>IF(O90&lt;0,0,O90*AreaUnderNormalCurve!$C10)</f>
        <v>4.0298354731459645</v>
      </c>
      <c r="P106" s="35">
        <f>IF(P90&lt;0,0,P90*AreaUnderNormalCurve!$C10)</f>
        <v>3.7795928009016966</v>
      </c>
      <c r="Q106" s="35">
        <f>IF(Q90&lt;0,0,Q90*AreaUnderNormalCurve!$C10)</f>
        <v>3.4757476252706043</v>
      </c>
      <c r="R106" s="35">
        <f>IF(R90&lt;0,0,R90*AreaUnderNormalCurve!$C10)</f>
        <v>3.118299946252684</v>
      </c>
      <c r="S106" s="35">
        <f>IF(S90&lt;0,0,S90*AreaUnderNormalCurve!$C10)</f>
        <v>2.707249763847936</v>
      </c>
      <c r="T106" s="35">
        <f>IF(T90&lt;0,0,T90*AreaUnderNormalCurve!$C10)</f>
        <v>2.2425970780563635</v>
      </c>
      <c r="U106" s="35">
        <f>IF(U90&lt;0,0,U90*AreaUnderNormalCurve!$C10)</f>
        <v>1.7243418888779576</v>
      </c>
      <c r="V106" s="35">
        <f>IF(V90&lt;0,0,V90*AreaUnderNormalCurve!$C10)</f>
        <v>1.1524841963127377</v>
      </c>
      <c r="W106" s="35">
        <f>IF(W90&lt;0,0,W90*AreaUnderNormalCurve!$C10)</f>
        <v>0</v>
      </c>
      <c r="X106" s="35">
        <f>IF(X90&lt;0,0,X90*AreaUnderNormalCurve!$C10)</f>
        <v>0</v>
      </c>
    </row>
    <row r="107" spans="1:24" ht="14.25">
      <c r="A107" s="16"/>
      <c r="B107" s="35">
        <f>IF(B91&lt;0,0,B91*AreaUnderNormalCurve!$C11)</f>
        <v>0.12567843483397426</v>
      </c>
      <c r="C107" s="35">
        <f>IF(C91&lt;0,0,C91*AreaUnderNormalCurve!$C11)</f>
        <v>2.6039105999896934</v>
      </c>
      <c r="D107" s="35">
        <f>IF(D91&lt;0,0,D91*AreaUnderNormalCurve!$C11)</f>
        <v>3.1560988785420685</v>
      </c>
      <c r="E107" s="35">
        <f>IF(E91&lt;0,0,E91*AreaUnderNormalCurve!$C11)</f>
        <v>3.3380991776375586</v>
      </c>
      <c r="F107" s="35">
        <f>IF(F91&lt;0,0,F91*AreaUnderNormalCurve!$C11)</f>
        <v>3.4573702499459205</v>
      </c>
      <c r="G107" s="35">
        <f>IF(G91&lt;0,0,G91*AreaUnderNormalCurve!$C11)</f>
        <v>3.513912095467151</v>
      </c>
      <c r="H107" s="35">
        <f>IF(H91&lt;0,0,H91*AreaUnderNormalCurve!$C11)</f>
        <v>3.5077247142012506</v>
      </c>
      <c r="I107" s="35">
        <f>IF(I91&lt;0,0,I91*AreaUnderNormalCurve!$C11)</f>
        <v>3.438808106148219</v>
      </c>
      <c r="J107" s="35">
        <f>IF(J91&lt;0,0,J91*AreaUnderNormalCurve!$C11)</f>
        <v>3.3071622713080577</v>
      </c>
      <c r="K107" s="35">
        <f>IF(K91&lt;0,0,K91*AreaUnderNormalCurve!$C11)</f>
        <v>3.112787209680766</v>
      </c>
      <c r="L107" s="35">
        <f>IF(L91&lt;0,0,L91*AreaUnderNormalCurve!$C11)</f>
        <v>2.8556829212663417</v>
      </c>
      <c r="M107" s="35">
        <f>IF(M91&lt;0,0,M91*AreaUnderNormalCurve!$C11)</f>
        <v>2.5358494060647887</v>
      </c>
      <c r="N107" s="35">
        <f>IF(N91&lt;0,0,N91*AreaUnderNormalCurve!$C11)</f>
        <v>2.1532866640761057</v>
      </c>
      <c r="O107" s="35">
        <f>IF(O91&lt;0,0,O91*AreaUnderNormalCurve!$C11)</f>
        <v>1.707994695300294</v>
      </c>
      <c r="P107" s="35">
        <f>IF(P91&lt;0,0,P91*AreaUnderNormalCurve!$C11)</f>
        <v>1.1999734997373477</v>
      </c>
      <c r="Q107" s="35">
        <f>IF(Q91&lt;0,0,Q91*AreaUnderNormalCurve!$C11)</f>
        <v>0.6292230773872709</v>
      </c>
      <c r="R107" s="35">
        <f>IF(R91&lt;0,0,R91*AreaUnderNormalCurve!$C11)</f>
        <v>0</v>
      </c>
      <c r="S107" s="35">
        <f>IF(S91&lt;0,0,S91*AreaUnderNormalCurve!$C11)</f>
        <v>0</v>
      </c>
      <c r="T107" s="35">
        <f>IF(T91&lt;0,0,T91*AreaUnderNormalCurve!$C11)</f>
        <v>0</v>
      </c>
      <c r="U107" s="35">
        <f>IF(U91&lt;0,0,U91*AreaUnderNormalCurve!$C11)</f>
        <v>0</v>
      </c>
      <c r="V107" s="35">
        <f>IF(V91&lt;0,0,V91*AreaUnderNormalCurve!$C11)</f>
        <v>0</v>
      </c>
      <c r="W107" s="35">
        <f>IF(W91&lt;0,0,W91*AreaUnderNormalCurve!$C11)</f>
        <v>0</v>
      </c>
      <c r="X107" s="35">
        <f>IF(X91&lt;0,0,X91*AreaUnderNormalCurve!$C11)</f>
        <v>0</v>
      </c>
    </row>
    <row r="108" spans="1:24" ht="14.25">
      <c r="A108" s="16"/>
      <c r="B108" s="35">
        <f>IF(B92&lt;0,0,B92*AreaUnderNormalCurve!$C12)</f>
        <v>0.42494842669555366</v>
      </c>
      <c r="C108" s="35">
        <f>IF(C92&lt;0,0,C92*AreaUnderNormalCurve!$C12)</f>
        <v>1.9088842167567324</v>
      </c>
      <c r="D108" s="35">
        <f>IF(D92&lt;0,0,D92*AreaUnderNormalCurve!$C12)</f>
        <v>2.126661170523578</v>
      </c>
      <c r="E108" s="35">
        <f>IF(E92&lt;0,0,E92*AreaUnderNormalCurve!$C12)</f>
        <v>2.1550216412089376</v>
      </c>
      <c r="F108" s="35">
        <f>IF(F92&lt;0,0,F92*AreaUnderNormalCurve!$C12)</f>
        <v>2.1296967744289206</v>
      </c>
      <c r="G108" s="35">
        <f>IF(G92&lt;0,0,G92*AreaUnderNormalCurve!$C12)</f>
        <v>2.0506865701835317</v>
      </c>
      <c r="H108" s="35">
        <f>IF(H92&lt;0,0,H92*AreaUnderNormalCurve!$C12)</f>
        <v>1.9179910284727657</v>
      </c>
      <c r="I108" s="35">
        <f>IF(I92&lt;0,0,I92*AreaUnderNormalCurve!$C12)</f>
        <v>1.7316101492966223</v>
      </c>
      <c r="J108" s="35">
        <f>IF(J92&lt;0,0,J92*AreaUnderNormalCurve!$C12)</f>
        <v>1.4915439326551068</v>
      </c>
      <c r="K108" s="35">
        <f>IF(K92&lt;0,0,K92*AreaUnderNormalCurve!$C12)</f>
        <v>1.1977923785482163</v>
      </c>
      <c r="L108" s="35">
        <f>IF(L92&lt;0,0,L92*AreaUnderNormalCurve!$C12)</f>
        <v>0.8503554869759485</v>
      </c>
      <c r="M108" s="35">
        <f>IF(M92&lt;0,0,M92*AreaUnderNormalCurve!$C12)</f>
        <v>0.44923325793830465</v>
      </c>
      <c r="N108" s="35">
        <f>IF(N92&lt;0,0,N92*AreaUnderNormalCurve!$C12)</f>
        <v>0</v>
      </c>
      <c r="O108" s="35">
        <f>IF(O92&lt;0,0,O92*AreaUnderNormalCurve!$C12)</f>
        <v>0</v>
      </c>
      <c r="P108" s="35">
        <f>IF(P92&lt;0,0,P92*AreaUnderNormalCurve!$C12)</f>
        <v>0</v>
      </c>
      <c r="Q108" s="35">
        <f>IF(Q92&lt;0,0,Q92*AreaUnderNormalCurve!$C12)</f>
        <v>0</v>
      </c>
      <c r="R108" s="35">
        <f>IF(R92&lt;0,0,R92*AreaUnderNormalCurve!$C12)</f>
        <v>0</v>
      </c>
      <c r="S108" s="35">
        <f>IF(S92&lt;0,0,S92*AreaUnderNormalCurve!$C12)</f>
        <v>0</v>
      </c>
      <c r="T108" s="35">
        <f>IF(T92&lt;0,0,T92*AreaUnderNormalCurve!$C12)</f>
        <v>0</v>
      </c>
      <c r="U108" s="35">
        <f>IF(U92&lt;0,0,U92*AreaUnderNormalCurve!$C12)</f>
        <v>0</v>
      </c>
      <c r="V108" s="35">
        <f>IF(V92&lt;0,0,V92*AreaUnderNormalCurve!$C12)</f>
        <v>0</v>
      </c>
      <c r="W108" s="35">
        <f>IF(W92&lt;0,0,W92*AreaUnderNormalCurve!$C12)</f>
        <v>0</v>
      </c>
      <c r="X108" s="35">
        <f>IF(X92&lt;0,0,X92*AreaUnderNormalCurve!$C12)</f>
        <v>0</v>
      </c>
    </row>
    <row r="109" spans="1:24" ht="14.25">
      <c r="A109" s="16"/>
      <c r="B109" s="35">
        <f>IF(B93&lt;0,0,B93*AreaUnderNormalCurve!$C13)</f>
        <v>0.35600224577878914</v>
      </c>
      <c r="C109" s="35">
        <f>IF(C93&lt;0,0,C93*AreaUnderNormalCurve!$C13)</f>
        <v>1.0067358788910825</v>
      </c>
      <c r="D109" s="35">
        <f>IF(D93&lt;0,0,D93*AreaUnderNormalCurve!$C13)</f>
        <v>1.02657983258938</v>
      </c>
      <c r="E109" s="35">
        <f>IF(E93&lt;0,0,E93*AreaUnderNormalCurve!$C13)</f>
        <v>0.984976916678539</v>
      </c>
      <c r="F109" s="35">
        <f>IF(F93&lt;0,0,F93*AreaUnderNormalCurve!$C13)</f>
        <v>0.9090240722610384</v>
      </c>
      <c r="G109" s="35">
        <f>IF(G93&lt;0,0,G93*AreaUnderNormalCurve!$C13)</f>
        <v>0.7987212993368769</v>
      </c>
      <c r="H109" s="35">
        <f>IF(H93&lt;0,0,H93*AreaUnderNormalCurve!$C13)</f>
        <v>0.6540685979060556</v>
      </c>
      <c r="I109" s="35">
        <f>IF(I93&lt;0,0,I93*AreaUnderNormalCurve!$C13)</f>
        <v>0.47506596796857414</v>
      </c>
      <c r="J109" s="35">
        <f>IF(J93&lt;0,0,J93*AreaUnderNormalCurve!$C13)</f>
        <v>0.2617134095244342</v>
      </c>
      <c r="K109" s="35">
        <f>IF(K93&lt;0,0,K93*AreaUnderNormalCurve!$C13)</f>
        <v>0.01401092257363344</v>
      </c>
      <c r="L109" s="35">
        <f>IF(L93&lt;0,0,L93*AreaUnderNormalCurve!$C13)</f>
        <v>0</v>
      </c>
      <c r="M109" s="35">
        <f>IF(M93&lt;0,0,M93*AreaUnderNormalCurve!$C13)</f>
        <v>0</v>
      </c>
      <c r="N109" s="35">
        <f>IF(N93&lt;0,0,N93*AreaUnderNormalCurve!$C13)</f>
        <v>0</v>
      </c>
      <c r="O109" s="35">
        <f>IF(O93&lt;0,0,O93*AreaUnderNormalCurve!$C13)</f>
        <v>0</v>
      </c>
      <c r="P109" s="35">
        <f>IF(P93&lt;0,0,P93*AreaUnderNormalCurve!$C13)</f>
        <v>0</v>
      </c>
      <c r="Q109" s="35">
        <f>IF(Q93&lt;0,0,Q93*AreaUnderNormalCurve!$C13)</f>
        <v>0</v>
      </c>
      <c r="R109" s="35">
        <f>IF(R93&lt;0,0,R93*AreaUnderNormalCurve!$C13)</f>
        <v>0</v>
      </c>
      <c r="S109" s="35">
        <f>IF(S93&lt;0,0,S93*AreaUnderNormalCurve!$C13)</f>
        <v>0</v>
      </c>
      <c r="T109" s="35">
        <f>IF(T93&lt;0,0,T93*AreaUnderNormalCurve!$C13)</f>
        <v>0</v>
      </c>
      <c r="U109" s="35">
        <f>IF(U93&lt;0,0,U93*AreaUnderNormalCurve!$C13)</f>
        <v>0</v>
      </c>
      <c r="V109" s="35">
        <f>IF(V93&lt;0,0,V93*AreaUnderNormalCurve!$C13)</f>
        <v>0</v>
      </c>
      <c r="W109" s="35">
        <f>IF(W93&lt;0,0,W93*AreaUnderNormalCurve!$C13)</f>
        <v>0</v>
      </c>
      <c r="X109" s="35">
        <f>IF(X93&lt;0,0,X93*AreaUnderNormalCurve!$C13)</f>
        <v>0</v>
      </c>
    </row>
    <row r="110" spans="1:24" ht="14.25">
      <c r="A110" s="16"/>
      <c r="B110" s="35">
        <f>IF(B94&lt;0,0,B94*AreaUnderNormalCurve!$C14)</f>
        <v>0.18428935037355748</v>
      </c>
      <c r="C110" s="35">
        <f>IF(C94&lt;0,0,C94*AreaUnderNormalCurve!$C14)</f>
        <v>0.3873305938528113</v>
      </c>
      <c r="D110" s="35">
        <f>IF(D94&lt;0,0,D94*AreaUnderNormalCurve!$C14)</f>
        <v>0.3529569013141077</v>
      </c>
      <c r="E110" s="35">
        <f>IF(E94&lt;0,0,E94*AreaUnderNormalCurve!$C14)</f>
        <v>0.3110007286310969</v>
      </c>
      <c r="F110" s="35">
        <f>IF(F94&lt;0,0,F94*AreaUnderNormalCurve!$C14)</f>
        <v>0.252531671672315</v>
      </c>
      <c r="G110" s="35">
        <f>IF(G94&lt;0,0,G94*AreaUnderNormalCurve!$C14)</f>
        <v>0.17754973043775982</v>
      </c>
      <c r="H110" s="35">
        <f>IF(H94&lt;0,0,H94*AreaUnderNormalCurve!$C14)</f>
        <v>0.086054904927433</v>
      </c>
      <c r="I110" s="35">
        <f>IF(I94&lt;0,0,I94*AreaUnderNormalCurve!$C14)</f>
        <v>0</v>
      </c>
      <c r="J110" s="35">
        <f>IF(J94&lt;0,0,J94*AreaUnderNormalCurve!$C14)</f>
        <v>0</v>
      </c>
      <c r="K110" s="35">
        <f>IF(K94&lt;0,0,K94*AreaUnderNormalCurve!$C14)</f>
        <v>0</v>
      </c>
      <c r="L110" s="35">
        <f>IF(L94&lt;0,0,L94*AreaUnderNormalCurve!$C14)</f>
        <v>0</v>
      </c>
      <c r="M110" s="35">
        <f>IF(M94&lt;0,0,M94*AreaUnderNormalCurve!$C14)</f>
        <v>0</v>
      </c>
      <c r="N110" s="35">
        <f>IF(N94&lt;0,0,N94*AreaUnderNormalCurve!$C14)</f>
        <v>0</v>
      </c>
      <c r="O110" s="35">
        <f>IF(O94&lt;0,0,O94*AreaUnderNormalCurve!$C14)</f>
        <v>0</v>
      </c>
      <c r="P110" s="35">
        <f>IF(P94&lt;0,0,P94*AreaUnderNormalCurve!$C14)</f>
        <v>0</v>
      </c>
      <c r="Q110" s="35">
        <f>IF(Q94&lt;0,0,Q94*AreaUnderNormalCurve!$C14)</f>
        <v>0</v>
      </c>
      <c r="R110" s="35">
        <f>IF(R94&lt;0,0,R94*AreaUnderNormalCurve!$C14)</f>
        <v>0</v>
      </c>
      <c r="S110" s="35">
        <f>IF(S94&lt;0,0,S94*AreaUnderNormalCurve!$C14)</f>
        <v>0</v>
      </c>
      <c r="T110" s="35">
        <f>IF(T94&lt;0,0,T94*AreaUnderNormalCurve!$C14)</f>
        <v>0</v>
      </c>
      <c r="U110" s="35">
        <f>IF(U94&lt;0,0,U94*AreaUnderNormalCurve!$C14)</f>
        <v>0</v>
      </c>
      <c r="V110" s="35">
        <f>IF(V94&lt;0,0,V94*AreaUnderNormalCurve!$C14)</f>
        <v>0</v>
      </c>
      <c r="W110" s="35">
        <f>IF(W94&lt;0,0,W94*AreaUnderNormalCurve!$C14)</f>
        <v>0</v>
      </c>
      <c r="X110" s="35">
        <f>IF(X94&lt;0,0,X94*AreaUnderNormalCurve!$C14)</f>
        <v>0</v>
      </c>
    </row>
    <row r="111" spans="1:24" ht="14.25">
      <c r="A111" s="16"/>
      <c r="B111" s="35">
        <f>IF(B95&lt;0,0,B95*AreaUnderNormalCurve!$C15)</f>
        <v>0.06820007470768198</v>
      </c>
      <c r="C111" s="35">
        <f>IF(C95&lt;0,0,C95*AreaUnderNormalCurve!$C15)</f>
        <v>0.11138805496354985</v>
      </c>
      <c r="D111" s="35">
        <f>IF(D95&lt;0,0,D95*AreaUnderNormalCurve!$C15)</f>
        <v>0.0857738286193891</v>
      </c>
      <c r="E111" s="35">
        <f>IF(E95&lt;0,0,E95*AreaUnderNormalCurve!$C15)</f>
        <v>0.06377612578019967</v>
      </c>
      <c r="F111" s="35">
        <f>IF(F95&lt;0,0,F95*AreaUnderNormalCurve!$C15)</f>
        <v>0.03565136316293784</v>
      </c>
      <c r="G111" s="35">
        <f>IF(G95&lt;0,0,G95*AreaUnderNormalCurve!$C15)</f>
        <v>0.0013995407676033785</v>
      </c>
      <c r="H111" s="35">
        <f>IF(H95&lt;0,0,H95*AreaUnderNormalCurve!$C15)</f>
        <v>0</v>
      </c>
      <c r="I111" s="35">
        <f>IF(I95&lt;0,0,I95*AreaUnderNormalCurve!$C15)</f>
        <v>0</v>
      </c>
      <c r="J111" s="35">
        <f>IF(J95&lt;0,0,J95*AreaUnderNormalCurve!$C15)</f>
        <v>0</v>
      </c>
      <c r="K111" s="35">
        <f>IF(K95&lt;0,0,K95*AreaUnderNormalCurve!$C15)</f>
        <v>0</v>
      </c>
      <c r="L111" s="35">
        <f>IF(L95&lt;0,0,L95*AreaUnderNormalCurve!$C15)</f>
        <v>0</v>
      </c>
      <c r="M111" s="35">
        <f>IF(M95&lt;0,0,M95*AreaUnderNormalCurve!$C15)</f>
        <v>0</v>
      </c>
      <c r="N111" s="35">
        <f>IF(N95&lt;0,0,N95*AreaUnderNormalCurve!$C15)</f>
        <v>0</v>
      </c>
      <c r="O111" s="35">
        <f>IF(O95&lt;0,0,O95*AreaUnderNormalCurve!$C15)</f>
        <v>0</v>
      </c>
      <c r="P111" s="35">
        <f>IF(P95&lt;0,0,P95*AreaUnderNormalCurve!$C15)</f>
        <v>0</v>
      </c>
      <c r="Q111" s="35">
        <f>IF(Q95&lt;0,0,Q95*AreaUnderNormalCurve!$C15)</f>
        <v>0</v>
      </c>
      <c r="R111" s="35">
        <f>IF(R95&lt;0,0,R95*AreaUnderNormalCurve!$C15)</f>
        <v>0</v>
      </c>
      <c r="S111" s="35">
        <f>IF(S95&lt;0,0,S95*AreaUnderNormalCurve!$C15)</f>
        <v>0</v>
      </c>
      <c r="T111" s="35">
        <f>IF(T95&lt;0,0,T95*AreaUnderNormalCurve!$C15)</f>
        <v>0</v>
      </c>
      <c r="U111" s="35">
        <f>IF(U95&lt;0,0,U95*AreaUnderNormalCurve!$C15)</f>
        <v>0</v>
      </c>
      <c r="V111" s="35">
        <f>IF(V95&lt;0,0,V95*AreaUnderNormalCurve!$C15)</f>
        <v>0</v>
      </c>
      <c r="W111" s="35">
        <f>IF(W95&lt;0,0,W95*AreaUnderNormalCurve!$C15)</f>
        <v>0</v>
      </c>
      <c r="X111" s="35">
        <f>IF(X95&lt;0,0,X95*AreaUnderNormalCurve!$C15)</f>
        <v>0</v>
      </c>
    </row>
    <row r="112" spans="1:24" ht="28.5">
      <c r="A112" s="34" t="s">
        <v>13</v>
      </c>
      <c r="B112" s="24">
        <f aca="true" t="shared" si="8" ref="B112:X112">SUM(B100:B111)</f>
        <v>1.1591185323895565</v>
      </c>
      <c r="C112" s="24">
        <f t="shared" si="8"/>
        <v>9.641308880523116</v>
      </c>
      <c r="D112" s="24">
        <f t="shared" si="8"/>
        <v>12.475773811333738</v>
      </c>
      <c r="E112" s="24">
        <f t="shared" si="8"/>
        <v>13.576636382634918</v>
      </c>
      <c r="F112" s="24">
        <f t="shared" si="8"/>
        <v>14.405203075016622</v>
      </c>
      <c r="G112" s="24">
        <f t="shared" si="8"/>
        <v>14.961473888478844</v>
      </c>
      <c r="H112" s="24">
        <f t="shared" si="8"/>
        <v>15.284428164427386</v>
      </c>
      <c r="I112" s="24">
        <f t="shared" si="8"/>
        <v>15.364565966860784</v>
      </c>
      <c r="J112" s="24">
        <f t="shared" si="8"/>
        <v>15.31196313166582</v>
      </c>
      <c r="K112" s="24">
        <f t="shared" si="8"/>
        <v>15.087071982353196</v>
      </c>
      <c r="L112" s="24">
        <f t="shared" si="8"/>
        <v>14.877736701250162</v>
      </c>
      <c r="M112" s="24">
        <f t="shared" si="8"/>
        <v>14.464276646553193</v>
      </c>
      <c r="N112" s="24">
        <f t="shared" si="8"/>
        <v>13.838255204253374</v>
      </c>
      <c r="O112" s="24">
        <f t="shared" si="8"/>
        <v>13.497016661189665</v>
      </c>
      <c r="P112" s="24">
        <f t="shared" si="8"/>
        <v>12.99132775942376</v>
      </c>
      <c r="Q112" s="24">
        <f t="shared" si="8"/>
        <v>12.321188498955662</v>
      </c>
      <c r="R112" s="24">
        <f t="shared" si="8"/>
        <v>11.490855451535301</v>
      </c>
      <c r="S112" s="24">
        <f t="shared" si="8"/>
        <v>11.188024349587149</v>
      </c>
      <c r="T112" s="24">
        <f t="shared" si="8"/>
        <v>10.783472115723935</v>
      </c>
      <c r="U112" s="24">
        <f t="shared" si="8"/>
        <v>10.277198749945653</v>
      </c>
      <c r="V112" s="24">
        <f t="shared" si="8"/>
        <v>9.669204252252321</v>
      </c>
      <c r="W112" s="24">
        <f t="shared" si="8"/>
        <v>8.300090560098642</v>
      </c>
      <c r="X112" s="24">
        <f t="shared" si="8"/>
        <v>7.614256602375461</v>
      </c>
    </row>
  </sheetData>
  <sheetProtection/>
  <mergeCells count="1">
    <mergeCell ref="D1:H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selection activeCell="N5" sqref="N5"/>
    </sheetView>
  </sheetViews>
  <sheetFormatPr defaultColWidth="9.140625" defaultRowHeight="15"/>
  <cols>
    <col min="2" max="2" width="10.28125" style="0" customWidth="1"/>
    <col min="3" max="3" width="11.28125" style="0" customWidth="1"/>
    <col min="5" max="5" width="10.421875" style="0" customWidth="1"/>
    <col min="6" max="6" width="11.00390625" style="0" customWidth="1"/>
    <col min="7" max="7" width="10.8515625" style="0" customWidth="1"/>
    <col min="8" max="8" width="11.140625" style="0" customWidth="1"/>
    <col min="9" max="9" width="10.7109375" style="0" customWidth="1"/>
    <col min="10" max="10" width="12.57421875" style="0" customWidth="1"/>
    <col min="11" max="11" width="12.7109375" style="0" customWidth="1"/>
    <col min="12" max="12" width="14.421875" style="0" customWidth="1"/>
    <col min="13" max="13" width="11.57421875" style="0" customWidth="1"/>
    <col min="14" max="14" width="10.00390625" style="0" customWidth="1"/>
    <col min="15" max="15" width="11.28125" style="0" customWidth="1"/>
    <col min="16" max="16" width="11.140625" style="0" customWidth="1"/>
    <col min="17" max="17" width="11.8515625" style="0" customWidth="1"/>
    <col min="18" max="18" width="12.00390625" style="0" customWidth="1"/>
    <col min="19" max="19" width="13.00390625" style="0" customWidth="1"/>
    <col min="20" max="20" width="12.28125" style="0" customWidth="1"/>
    <col min="21" max="21" width="12.00390625" style="0" customWidth="1"/>
    <col min="22" max="22" width="10.28125" style="0" customWidth="1"/>
    <col min="23" max="23" width="12.00390625" style="0" customWidth="1"/>
    <col min="24" max="24" width="11.8515625" style="0" customWidth="1"/>
  </cols>
  <sheetData>
    <row r="1" spans="1:23" ht="18">
      <c r="A1" s="1"/>
      <c r="B1" s="1"/>
      <c r="C1" s="1"/>
      <c r="D1" s="36" t="s">
        <v>14</v>
      </c>
      <c r="E1" s="36"/>
      <c r="F1" s="36"/>
      <c r="G1" s="36"/>
      <c r="H1" s="36"/>
      <c r="I1" s="14">
        <v>70</v>
      </c>
      <c r="J1" s="1"/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ht="15">
      <c r="A3" s="21"/>
      <c r="B3" s="26" t="str">
        <f>"-1.5 ML/ha"</f>
        <v>-1.5 ML/ha</v>
      </c>
      <c r="C3" s="26" t="str">
        <f>"-1.0 ML/ha"</f>
        <v>-1.0 ML/ha</v>
      </c>
      <c r="D3" s="26" t="str">
        <f>"-0.8 ML/ha"</f>
        <v>-0.8 ML/ha</v>
      </c>
      <c r="E3" s="26" t="str">
        <f>"-0.7 ML/ha"</f>
        <v>-0.7 ML/ha</v>
      </c>
      <c r="F3" s="26" t="str">
        <f>"-0.6 ML/ha"</f>
        <v>-0.6 ML/ha</v>
      </c>
      <c r="G3" s="26" t="str">
        <f>"-0.5 ML/ha"</f>
        <v>-0.5 ML/ha</v>
      </c>
      <c r="H3" s="26" t="str">
        <f>"-0.4 ML/ha"</f>
        <v>-0.4 ML/ha</v>
      </c>
      <c r="I3" s="26" t="str">
        <f>"-0.3 ML/ha"</f>
        <v>-0.3 ML/ha</v>
      </c>
      <c r="J3" s="26" t="str">
        <f>"-0.2 ML/ha"</f>
        <v>-0.2 ML/ha</v>
      </c>
      <c r="K3" s="26" t="str">
        <f>"-0.1 ML/ha"</f>
        <v>-0.1 ML/ha</v>
      </c>
      <c r="L3" s="26" t="s">
        <v>8</v>
      </c>
      <c r="M3" s="26" t="str">
        <f>"+0.1 ML/ha"</f>
        <v>+0.1 ML/ha</v>
      </c>
      <c r="N3" s="26" t="str">
        <f>"+0.2 ML/ha"</f>
        <v>+0.2 ML/ha</v>
      </c>
      <c r="O3" s="26" t="str">
        <f>"+0.3 ML/ha"</f>
        <v>+0.3 ML/ha</v>
      </c>
      <c r="P3" s="26" t="str">
        <f>"+0.4 ML/ha"</f>
        <v>+0.4 ML/ha</v>
      </c>
      <c r="Q3" s="26" t="str">
        <f>"+0.5 ML/ha"</f>
        <v>+0.5 ML/ha</v>
      </c>
      <c r="R3" s="26" t="str">
        <f>"+0.6 ML/ha"</f>
        <v>+0.6 ML/ha</v>
      </c>
      <c r="S3" s="26" t="str">
        <f>"+0.7 ML/ha"</f>
        <v>+0.7 ML/ha</v>
      </c>
      <c r="T3" s="26" t="str">
        <f>"+0.8 ML/ha"</f>
        <v>+0.8 ML/ha</v>
      </c>
      <c r="U3" s="26" t="str">
        <f>"+0.9 ML/ha"</f>
        <v>+0.9 ML/ha</v>
      </c>
      <c r="V3" s="26" t="str">
        <f>"+1.0 ML/ha"</f>
        <v>+1.0 ML/ha</v>
      </c>
      <c r="W3" s="26" t="str">
        <f>"+1.2 ML/ha"</f>
        <v>+1.2 ML/ha</v>
      </c>
      <c r="X3" s="22" t="str">
        <f>"+1.5 ML/ha"</f>
        <v>+1.5 ML/ha</v>
      </c>
    </row>
    <row r="4" spans="1:24" s="4" customFormat="1" ht="15">
      <c r="A4" s="27" t="s">
        <v>9</v>
      </c>
      <c r="B4" s="25">
        <f>C4-0.5</f>
        <v>0.49999999999999933</v>
      </c>
      <c r="C4" s="25">
        <f>D4-0.2</f>
        <v>0.9999999999999993</v>
      </c>
      <c r="D4" s="25">
        <f aca="true" t="shared" si="0" ref="D4:K4">E4-0.1</f>
        <v>1.1999999999999993</v>
      </c>
      <c r="E4" s="25">
        <f t="shared" si="0"/>
        <v>1.2999999999999994</v>
      </c>
      <c r="F4" s="25">
        <f t="shared" si="0"/>
        <v>1.3999999999999995</v>
      </c>
      <c r="G4" s="25">
        <f t="shared" si="0"/>
        <v>1.4999999999999996</v>
      </c>
      <c r="H4" s="25">
        <f t="shared" si="0"/>
        <v>1.5999999999999996</v>
      </c>
      <c r="I4" s="25">
        <f t="shared" si="0"/>
        <v>1.6999999999999997</v>
      </c>
      <c r="J4" s="25">
        <f t="shared" si="0"/>
        <v>1.7999999999999998</v>
      </c>
      <c r="K4" s="25">
        <f t="shared" si="0"/>
        <v>1.9</v>
      </c>
      <c r="L4" s="25">
        <v>2</v>
      </c>
      <c r="M4" s="25">
        <f aca="true" t="shared" si="1" ref="M4:V4">L4+0.1</f>
        <v>2.1</v>
      </c>
      <c r="N4" s="25">
        <f t="shared" si="1"/>
        <v>2.2</v>
      </c>
      <c r="O4" s="25">
        <f t="shared" si="1"/>
        <v>2.3000000000000003</v>
      </c>
      <c r="P4" s="25">
        <f t="shared" si="1"/>
        <v>2.4000000000000004</v>
      </c>
      <c r="Q4" s="25">
        <f t="shared" si="1"/>
        <v>2.5000000000000004</v>
      </c>
      <c r="R4" s="25">
        <f t="shared" si="1"/>
        <v>2.6000000000000005</v>
      </c>
      <c r="S4" s="25">
        <f t="shared" si="1"/>
        <v>2.7000000000000006</v>
      </c>
      <c r="T4" s="25">
        <f t="shared" si="1"/>
        <v>2.8000000000000007</v>
      </c>
      <c r="U4" s="25">
        <f t="shared" si="1"/>
        <v>2.900000000000001</v>
      </c>
      <c r="V4" s="25">
        <f t="shared" si="1"/>
        <v>3.000000000000001</v>
      </c>
      <c r="W4" s="25">
        <f>V4+0.2</f>
        <v>3.200000000000001</v>
      </c>
      <c r="X4" s="28">
        <f>W4+0.3</f>
        <v>3.500000000000001</v>
      </c>
    </row>
    <row r="5" spans="1:24" s="4" customFormat="1" ht="15.75" thickBot="1">
      <c r="A5" s="29" t="s">
        <v>10</v>
      </c>
      <c r="B5" s="30">
        <f aca="true" t="shared" si="2" ref="B5:K5">(1-($I$1/100))*(B4/0.798)</f>
        <v>0.18796992481202981</v>
      </c>
      <c r="C5" s="30">
        <f t="shared" si="2"/>
        <v>0.3759398496240599</v>
      </c>
      <c r="D5" s="30">
        <f t="shared" si="2"/>
        <v>0.45112781954887193</v>
      </c>
      <c r="E5" s="30">
        <f t="shared" si="2"/>
        <v>0.488721804511278</v>
      </c>
      <c r="F5" s="30">
        <f t="shared" si="2"/>
        <v>0.5263157894736841</v>
      </c>
      <c r="G5" s="30">
        <f t="shared" si="2"/>
        <v>0.5639097744360901</v>
      </c>
      <c r="H5" s="30">
        <f t="shared" si="2"/>
        <v>0.6015037593984962</v>
      </c>
      <c r="I5" s="30">
        <f t="shared" si="2"/>
        <v>0.6390977443609023</v>
      </c>
      <c r="J5" s="30">
        <f t="shared" si="2"/>
        <v>0.6766917293233082</v>
      </c>
      <c r="K5" s="30">
        <f t="shared" si="2"/>
        <v>0.7142857142857144</v>
      </c>
      <c r="L5" s="30">
        <f>(1-($I$1/100))*(L4/0.798)</f>
        <v>0.7518796992481204</v>
      </c>
      <c r="M5" s="30">
        <f aca="true" t="shared" si="3" ref="M5:X5">(1-($I$1/100))*(M4/0.798)</f>
        <v>0.7894736842105264</v>
      </c>
      <c r="N5" s="30">
        <f t="shared" si="3"/>
        <v>0.8270676691729325</v>
      </c>
      <c r="O5" s="30">
        <f t="shared" si="3"/>
        <v>0.8646616541353386</v>
      </c>
      <c r="P5" s="30">
        <f t="shared" si="3"/>
        <v>0.9022556390977445</v>
      </c>
      <c r="Q5" s="30">
        <f t="shared" si="3"/>
        <v>0.9398496240601507</v>
      </c>
      <c r="R5" s="30">
        <f t="shared" si="3"/>
        <v>0.9774436090225567</v>
      </c>
      <c r="S5" s="30">
        <f t="shared" si="3"/>
        <v>1.0150375939849627</v>
      </c>
      <c r="T5" s="30">
        <f t="shared" si="3"/>
        <v>1.0526315789473688</v>
      </c>
      <c r="U5" s="30">
        <f t="shared" si="3"/>
        <v>1.0902255639097749</v>
      </c>
      <c r="V5" s="30">
        <f t="shared" si="3"/>
        <v>1.127819548872181</v>
      </c>
      <c r="W5" s="30">
        <f t="shared" si="3"/>
        <v>1.203007518796993</v>
      </c>
      <c r="X5" s="30">
        <f t="shared" si="3"/>
        <v>1.315789473684211</v>
      </c>
    </row>
    <row r="6" spans="1:24" ht="14.25">
      <c r="A6" s="1"/>
      <c r="B6" s="6">
        <f>AreaUnderNormalCurve!B4*'CU70'!$B$5+'CU70'!$B$4</f>
        <v>-0.016917293233082664</v>
      </c>
      <c r="C6" s="6">
        <f>AreaUnderNormalCurve!B4*'CU70'!$C$5+'CU70'!$C$4</f>
        <v>-0.03383458646616533</v>
      </c>
      <c r="D6" s="6">
        <f>AreaUnderNormalCurve!B4*'CU70'!$D$5+'CU70'!$D$4</f>
        <v>-0.04060150375939853</v>
      </c>
      <c r="E6" s="6">
        <f>AreaUnderNormalCurve!B4*'CU70'!$E$5+'CU70'!$E$4</f>
        <v>-0.04398496240601513</v>
      </c>
      <c r="F6" s="6">
        <f>AreaUnderNormalCurve!B4*'CU70'!$F$5+'CU70'!$F$4</f>
        <v>-0.047368421052631726</v>
      </c>
      <c r="G6" s="6">
        <f>AreaUnderNormalCurve!B4*'CU70'!$G$5+'CU70'!$G$4</f>
        <v>-0.050751879699248326</v>
      </c>
      <c r="H6" s="6">
        <f>AreaUnderNormalCurve!B4*'CU70'!$H$5+'CU70'!$H$4</f>
        <v>-0.054135338345864925</v>
      </c>
      <c r="I6" s="6">
        <f>AreaUnderNormalCurve!B4*'CU70'!$I$5+'CU70'!$I$4</f>
        <v>-0.057518796992481525</v>
      </c>
      <c r="J6" s="6">
        <f>AreaUnderNormalCurve!B4*'CU70'!$J$5+'CU70'!$J$4</f>
        <v>-0.0609022556390979</v>
      </c>
      <c r="K6" s="6">
        <f>AreaUnderNormalCurve!B4*'CU70'!$K$5+'CU70'!$K$4</f>
        <v>-0.06428571428571472</v>
      </c>
      <c r="L6" s="6">
        <f>AreaUnderNormalCurve!B4*'CU70'!$L$5+'CU70'!$L$4</f>
        <v>-0.0676691729323311</v>
      </c>
      <c r="M6" s="6">
        <f>AreaUnderNormalCurve!B4*'CU70'!$M$5+'CU70'!$M$4</f>
        <v>-0.0710526315789477</v>
      </c>
      <c r="N6" s="6">
        <f>AreaUnderNormalCurve!B4*'CU70'!$N$5+'CU70'!$N$4</f>
        <v>-0.0744360902255643</v>
      </c>
      <c r="O6" s="6">
        <f>AreaUnderNormalCurve!B4*'CU70'!$O$5+'CU70'!$O$4</f>
        <v>-0.0778195488721809</v>
      </c>
      <c r="P6" s="6">
        <f>AreaUnderNormalCurve!B4*'CU70'!$P$5+'CU70'!$P$4</f>
        <v>-0.08120300751879705</v>
      </c>
      <c r="Q6" s="6">
        <f>AreaUnderNormalCurve!B4*'CU70'!$Q$5+'CU70'!$Q$4</f>
        <v>-0.0845864661654141</v>
      </c>
      <c r="R6" s="6">
        <f>AreaUnderNormalCurve!B4*'CU70'!$R$5+'CU70'!$R$4</f>
        <v>-0.08796992481203025</v>
      </c>
      <c r="S6" s="6">
        <f>AreaUnderNormalCurve!B4*'CU70'!$S$5+'CU70'!$S$4</f>
        <v>-0.09135338345864685</v>
      </c>
      <c r="T6" s="6">
        <f>AreaUnderNormalCurve!B4*'CU70'!$T$5+'CU70'!$T$4</f>
        <v>-0.09473684210526345</v>
      </c>
      <c r="U6" s="6">
        <f>AreaUnderNormalCurve!B4*'CU70'!$U$5+'CU70'!$U$4</f>
        <v>-0.09812030075188005</v>
      </c>
      <c r="V6" s="6">
        <f>AreaUnderNormalCurve!B4*'CU70'!$V$5+'CU70'!$V$4</f>
        <v>-0.10150375939849665</v>
      </c>
      <c r="W6" s="6">
        <f>AreaUnderNormalCurve!B4*'CU70'!$W$5+'CU70'!$W$4</f>
        <v>-0.10827067669172985</v>
      </c>
      <c r="X6" s="6">
        <f>AreaUnderNormalCurve!B4*'CU70'!$X$5+'CU70'!$X$4</f>
        <v>-0.11842105263157965</v>
      </c>
    </row>
    <row r="7" spans="1:24" ht="14.25">
      <c r="A7" s="1"/>
      <c r="B7" s="6">
        <f>AreaUnderNormalCurve!B5*'CU70'!$B$5+'CU70'!$B$4</f>
        <v>0.07706766917293223</v>
      </c>
      <c r="C7" s="6">
        <f>AreaUnderNormalCurve!B5*'CU70'!$C$5+'CU70'!$C$4</f>
        <v>0.15413533834586457</v>
      </c>
      <c r="D7" s="6">
        <f>AreaUnderNormalCurve!B5*'CU70'!$D$5+'CU70'!$D$4</f>
        <v>0.18496240601503744</v>
      </c>
      <c r="E7" s="6">
        <f>AreaUnderNormalCurve!B5*'CU70'!$E$5+'CU70'!$E$4</f>
        <v>0.20037593984962387</v>
      </c>
      <c r="F7" s="6">
        <f>AreaUnderNormalCurve!B5*'CU70'!$F$5+'CU70'!$F$4</f>
        <v>0.2157894736842103</v>
      </c>
      <c r="G7" s="6">
        <f>AreaUnderNormalCurve!B5*'CU70'!$G$5+'CU70'!$G$4</f>
        <v>0.23120300751879674</v>
      </c>
      <c r="H7" s="6">
        <f>AreaUnderNormalCurve!B5*'CU70'!$H$5+'CU70'!$H$4</f>
        <v>0.24661654135338318</v>
      </c>
      <c r="I7" s="6">
        <f>AreaUnderNormalCurve!B5*'CU70'!$I$5+'CU70'!$I$4</f>
        <v>0.2620300751879696</v>
      </c>
      <c r="J7" s="6">
        <f>AreaUnderNormalCurve!B5*'CU70'!$J$5+'CU70'!$J$4</f>
        <v>0.27744360902255627</v>
      </c>
      <c r="K7" s="6">
        <f>AreaUnderNormalCurve!B5*'CU70'!$K$5+'CU70'!$K$4</f>
        <v>0.2928571428571425</v>
      </c>
      <c r="L7" s="6">
        <f>AreaUnderNormalCurve!B5*'CU70'!$L$5+'CU70'!$L$4</f>
        <v>0.30827067669172914</v>
      </c>
      <c r="M7" s="6">
        <f>AreaUnderNormalCurve!B5*'CU70'!$M$5+'CU70'!$M$4</f>
        <v>0.3236842105263156</v>
      </c>
      <c r="N7" s="6">
        <f>AreaUnderNormalCurve!B5*'CU70'!$N$5+'CU70'!$N$4</f>
        <v>0.339097744360902</v>
      </c>
      <c r="O7" s="6">
        <f>AreaUnderNormalCurve!B5*'CU70'!$O$5+'CU70'!$O$4</f>
        <v>0.35451127819548844</v>
      </c>
      <c r="P7" s="6">
        <f>AreaUnderNormalCurve!B5*'CU70'!$P$5+'CU70'!$P$4</f>
        <v>0.3699248120300753</v>
      </c>
      <c r="Q7" s="6">
        <f>AreaUnderNormalCurve!B5*'CU70'!$Q$5+'CU70'!$Q$4</f>
        <v>0.3853383458646613</v>
      </c>
      <c r="R7" s="6">
        <f>AreaUnderNormalCurve!B5*'CU70'!$R$5+'CU70'!$R$4</f>
        <v>0.4007518796992482</v>
      </c>
      <c r="S7" s="6">
        <f>AreaUnderNormalCurve!B5*'CU70'!$S$5+'CU70'!$S$4</f>
        <v>0.4161654135338346</v>
      </c>
      <c r="T7" s="6">
        <f>AreaUnderNormalCurve!B5*'CU70'!$T$5+'CU70'!$T$4</f>
        <v>0.43157894736842106</v>
      </c>
      <c r="U7" s="6">
        <f>AreaUnderNormalCurve!B5*'CU70'!$U$5+'CU70'!$U$4</f>
        <v>0.4469924812030075</v>
      </c>
      <c r="V7" s="6">
        <f>AreaUnderNormalCurve!B5*'CU70'!$V$5+'CU70'!$V$4</f>
        <v>0.46240601503759393</v>
      </c>
      <c r="W7" s="6">
        <f>AreaUnderNormalCurve!B5*'CU70'!$W$5+'CU70'!$W$4</f>
        <v>0.4932330827067668</v>
      </c>
      <c r="X7" s="6">
        <f>AreaUnderNormalCurve!B5*'CU70'!$X$5+'CU70'!$X$4</f>
        <v>0.5394736842105261</v>
      </c>
    </row>
    <row r="8" spans="1:24" ht="14.25">
      <c r="A8" s="1"/>
      <c r="B8" s="6">
        <f>AreaUnderNormalCurve!B6*'CU70'!$B$5+'CU70'!$B$4</f>
        <v>0.17105263157894718</v>
      </c>
      <c r="C8" s="6">
        <f>AreaUnderNormalCurve!B6*'CU70'!$C$5+'CU70'!$C$4</f>
        <v>0.34210526315789447</v>
      </c>
      <c r="D8" s="6">
        <f>AreaUnderNormalCurve!B6*'CU70'!$D$5+'CU70'!$D$4</f>
        <v>0.4105263157894734</v>
      </c>
      <c r="E8" s="6">
        <f>AreaUnderNormalCurve!B6*'CU70'!$E$5+'CU70'!$E$4</f>
        <v>0.4447368421052629</v>
      </c>
      <c r="F8" s="6">
        <f>AreaUnderNormalCurve!B6*'CU70'!$F$5+'CU70'!$F$4</f>
        <v>0.47894736842105234</v>
      </c>
      <c r="G8" s="6">
        <f>AreaUnderNormalCurve!B6*'CU70'!$G$5+'CU70'!$G$4</f>
        <v>0.5131578947368418</v>
      </c>
      <c r="H8" s="6">
        <f>AreaUnderNormalCurve!B6*'CU70'!$H$5+'CU70'!$H$4</f>
        <v>0.5473684210526313</v>
      </c>
      <c r="I8" s="6">
        <f>AreaUnderNormalCurve!B6*'CU70'!$I$5+'CU70'!$I$4</f>
        <v>0.5815789473684208</v>
      </c>
      <c r="J8" s="6">
        <f>AreaUnderNormalCurve!B6*'CU70'!$J$5+'CU70'!$J$4</f>
        <v>0.6157894736842104</v>
      </c>
      <c r="K8" s="6">
        <f>AreaUnderNormalCurve!B6*'CU70'!$K$5+'CU70'!$K$4</f>
        <v>0.6499999999999997</v>
      </c>
      <c r="L8" s="6">
        <f>AreaUnderNormalCurve!B6*'CU70'!$L$5+'CU70'!$L$4</f>
        <v>0.6842105263157894</v>
      </c>
      <c r="M8" s="6">
        <f>AreaUnderNormalCurve!B6*'CU70'!$M$5+'CU70'!$M$4</f>
        <v>0.7184210526315788</v>
      </c>
      <c r="N8" s="6">
        <f>AreaUnderNormalCurve!B6*'CU70'!$N$5+'CU70'!$N$4</f>
        <v>0.7526315789473683</v>
      </c>
      <c r="O8" s="6">
        <f>AreaUnderNormalCurve!B6*'CU70'!$O$5+'CU70'!$O$4</f>
        <v>0.7868421052631578</v>
      </c>
      <c r="P8" s="6">
        <f>AreaUnderNormalCurve!B6*'CU70'!$P$5+'CU70'!$P$4</f>
        <v>0.8210526315789475</v>
      </c>
      <c r="Q8" s="6">
        <f>AreaUnderNormalCurve!B6*'CU70'!$Q$5+'CU70'!$Q$4</f>
        <v>0.8552631578947367</v>
      </c>
      <c r="R8" s="6">
        <f>AreaUnderNormalCurve!B6*'CU70'!$R$5+'CU70'!$R$4</f>
        <v>0.8894736842105264</v>
      </c>
      <c r="S8" s="6">
        <f>AreaUnderNormalCurve!B6*'CU70'!$S$5+'CU70'!$S$4</f>
        <v>0.9236842105263159</v>
      </c>
      <c r="T8" s="6">
        <f>AreaUnderNormalCurve!B6*'CU70'!$T$5+'CU70'!$T$4</f>
        <v>0.9578947368421054</v>
      </c>
      <c r="U8" s="6">
        <f>AreaUnderNormalCurve!B6*'CU70'!$U$5+'CU70'!$U$4</f>
        <v>0.9921052631578948</v>
      </c>
      <c r="V8" s="6">
        <f>AreaUnderNormalCurve!B6*'CU70'!$V$5+'CU70'!$V$4</f>
        <v>1.0263157894736843</v>
      </c>
      <c r="W8" s="6">
        <f>AreaUnderNormalCurve!B6*'CU70'!$W$5+'CU70'!$W$4</f>
        <v>1.094736842105263</v>
      </c>
      <c r="X8" s="6">
        <f>AreaUnderNormalCurve!B6*'CU70'!$X$5+'CU70'!$X$4</f>
        <v>1.1973684210526314</v>
      </c>
    </row>
    <row r="9" spans="1:24" ht="14.25">
      <c r="A9" s="1"/>
      <c r="B9" s="6">
        <f>AreaUnderNormalCurve!B7*'CU70'!$B$5+'CU70'!$B$4</f>
        <v>0.26503759398496207</v>
      </c>
      <c r="C9" s="6">
        <f>AreaUnderNormalCurve!B7*'CU70'!$C$5+'CU70'!$C$4</f>
        <v>0.5300751879699245</v>
      </c>
      <c r="D9" s="6">
        <f>AreaUnderNormalCurve!B7*'CU70'!$D$5+'CU70'!$D$4</f>
        <v>0.6360902255639094</v>
      </c>
      <c r="E9" s="6">
        <f>AreaUnderNormalCurve!B7*'CU70'!$E$5+'CU70'!$E$4</f>
        <v>0.6890977443609019</v>
      </c>
      <c r="F9" s="6">
        <f>AreaUnderNormalCurve!B7*'CU70'!$F$5+'CU70'!$F$4</f>
        <v>0.7421052631578944</v>
      </c>
      <c r="G9" s="6">
        <f>AreaUnderNormalCurve!B7*'CU70'!$G$5+'CU70'!$G$4</f>
        <v>0.7951127819548869</v>
      </c>
      <c r="H9" s="6">
        <f>AreaUnderNormalCurve!B7*'CU70'!$H$5+'CU70'!$H$4</f>
        <v>0.8481203007518794</v>
      </c>
      <c r="I9" s="6">
        <f>AreaUnderNormalCurve!B7*'CU70'!$I$5+'CU70'!$I$4</f>
        <v>0.9011278195488719</v>
      </c>
      <c r="J9" s="6">
        <f>AreaUnderNormalCurve!B7*'CU70'!$J$5+'CU70'!$J$4</f>
        <v>0.9541353383458645</v>
      </c>
      <c r="K9" s="6">
        <f>AreaUnderNormalCurve!B7*'CU70'!$K$5+'CU70'!$K$4</f>
        <v>1.007142857142857</v>
      </c>
      <c r="L9" s="6">
        <f>AreaUnderNormalCurve!B7*'CU70'!$L$5+'CU70'!$L$4</f>
        <v>1.0601503759398496</v>
      </c>
      <c r="M9" s="6">
        <f>AreaUnderNormalCurve!B7*'CU70'!$M$5+'CU70'!$M$4</f>
        <v>1.1131578947368421</v>
      </c>
      <c r="N9" s="6">
        <f>AreaUnderNormalCurve!B7*'CU70'!$N$5+'CU70'!$N$4</f>
        <v>1.1661654135338346</v>
      </c>
      <c r="O9" s="6">
        <f>AreaUnderNormalCurve!B7*'CU70'!$O$5+'CU70'!$O$4</f>
        <v>1.2191729323308271</v>
      </c>
      <c r="P9" s="6">
        <f>AreaUnderNormalCurve!B7*'CU70'!$P$5+'CU70'!$P$4</f>
        <v>1.2721804511278196</v>
      </c>
      <c r="Q9" s="6">
        <f>AreaUnderNormalCurve!B7*'CU70'!$Q$5+'CU70'!$Q$4</f>
        <v>1.3251879699248121</v>
      </c>
      <c r="R9" s="6">
        <f>AreaUnderNormalCurve!B7*'CU70'!$R$5+'CU70'!$R$4</f>
        <v>1.3781954887218046</v>
      </c>
      <c r="S9" s="6">
        <f>AreaUnderNormalCurve!B7*'CU70'!$S$5+'CU70'!$S$4</f>
        <v>1.4312030075187971</v>
      </c>
      <c r="T9" s="6">
        <f>AreaUnderNormalCurve!B7*'CU70'!$T$5+'CU70'!$T$4</f>
        <v>1.4842105263157896</v>
      </c>
      <c r="U9" s="6">
        <f>AreaUnderNormalCurve!B7*'CU70'!$U$5+'CU70'!$U$4</f>
        <v>1.5372180451127821</v>
      </c>
      <c r="V9" s="6">
        <f>AreaUnderNormalCurve!B7*'CU70'!$V$5+'CU70'!$V$4</f>
        <v>1.5902255639097747</v>
      </c>
      <c r="W9" s="6">
        <f>AreaUnderNormalCurve!B7*'CU70'!$W$5+'CU70'!$W$4</f>
        <v>1.6962406015037597</v>
      </c>
      <c r="X9" s="6">
        <f>AreaUnderNormalCurve!B7*'CU70'!$X$5+'CU70'!$X$4</f>
        <v>1.8552631578947372</v>
      </c>
    </row>
    <row r="10" spans="1:24" ht="14.25">
      <c r="A10" s="1"/>
      <c r="B10" s="6">
        <f>AreaUnderNormalCurve!B8*'CU70'!$B$5+'CU70'!$B$4</f>
        <v>0.35902255639097697</v>
      </c>
      <c r="C10" s="6">
        <f>AreaUnderNormalCurve!B8*'CU70'!$C$5+'CU70'!$C$4</f>
        <v>0.7180451127819544</v>
      </c>
      <c r="D10" s="6">
        <f>AreaUnderNormalCurve!B8*'CU70'!$D$5+'CU70'!$D$4</f>
        <v>0.8616541353383453</v>
      </c>
      <c r="E10" s="6">
        <f>AreaUnderNormalCurve!B8*'CU70'!$E$5+'CU70'!$E$4</f>
        <v>0.9334586466165409</v>
      </c>
      <c r="F10" s="6">
        <f>AreaUnderNormalCurve!B8*'CU70'!$F$5+'CU70'!$F$4</f>
        <v>1.0052631578947364</v>
      </c>
      <c r="G10" s="6">
        <f>AreaUnderNormalCurve!B8*'CU70'!$G$5+'CU70'!$G$4</f>
        <v>1.077067669172932</v>
      </c>
      <c r="H10" s="6">
        <f>AreaUnderNormalCurve!B8*'CU70'!$H$5+'CU70'!$H$4</f>
        <v>1.1488721804511275</v>
      </c>
      <c r="I10" s="6">
        <f>AreaUnderNormalCurve!B8*'CU70'!$I$5+'CU70'!$I$4</f>
        <v>1.220676691729323</v>
      </c>
      <c r="J10" s="6">
        <f>AreaUnderNormalCurve!B8*'CU70'!$J$5+'CU70'!$J$4</f>
        <v>1.2924812030075188</v>
      </c>
      <c r="K10" s="6">
        <f>AreaUnderNormalCurve!B8*'CU70'!$K$5+'CU70'!$K$4</f>
        <v>1.364285714285714</v>
      </c>
      <c r="L10" s="6">
        <f>AreaUnderNormalCurve!B8*'CU70'!$L$5+'CU70'!$L$4</f>
        <v>1.4360902255639099</v>
      </c>
      <c r="M10" s="6">
        <f>AreaUnderNormalCurve!B8*'CU70'!$M$5+'CU70'!$M$4</f>
        <v>1.5078947368421054</v>
      </c>
      <c r="N10" s="6">
        <f>AreaUnderNormalCurve!B8*'CU70'!$N$5+'CU70'!$N$4</f>
        <v>1.579699248120301</v>
      </c>
      <c r="O10" s="6">
        <f>AreaUnderNormalCurve!B8*'CU70'!$O$5+'CU70'!$O$4</f>
        <v>1.6515037593984965</v>
      </c>
      <c r="P10" s="6">
        <f>AreaUnderNormalCurve!B8*'CU70'!$P$5+'CU70'!$P$4</f>
        <v>1.723308270676692</v>
      </c>
      <c r="Q10" s="6">
        <f>AreaUnderNormalCurve!B8*'CU70'!$Q$5+'CU70'!$Q$4</f>
        <v>1.7951127819548875</v>
      </c>
      <c r="R10" s="6">
        <f>AreaUnderNormalCurve!B8*'CU70'!$R$5+'CU70'!$R$4</f>
        <v>1.866917293233083</v>
      </c>
      <c r="S10" s="6">
        <f>AreaUnderNormalCurve!B8*'CU70'!$S$5+'CU70'!$S$4</f>
        <v>1.9387218045112786</v>
      </c>
      <c r="T10" s="6">
        <f>AreaUnderNormalCurve!B8*'CU70'!$T$5+'CU70'!$T$4</f>
        <v>2.010526315789474</v>
      </c>
      <c r="U10" s="6">
        <f>AreaUnderNormalCurve!B8*'CU70'!$U$5+'CU70'!$U$4</f>
        <v>2.0823308270676697</v>
      </c>
      <c r="V10" s="6">
        <f>AreaUnderNormalCurve!B8*'CU70'!$V$5+'CU70'!$V$4</f>
        <v>2.1541353383458652</v>
      </c>
      <c r="W10" s="6">
        <f>AreaUnderNormalCurve!B8*'CU70'!$W$5+'CU70'!$W$4</f>
        <v>2.2977443609022563</v>
      </c>
      <c r="X10" s="6">
        <f>AreaUnderNormalCurve!B8*'CU70'!$X$5+'CU70'!$X$4</f>
        <v>2.5131578947368425</v>
      </c>
    </row>
    <row r="11" spans="1:24" ht="14.25">
      <c r="A11" s="1"/>
      <c r="B11" s="6">
        <f>AreaUnderNormalCurve!B9*'CU70'!$B$5+'CU70'!$B$4</f>
        <v>0.45300751879699186</v>
      </c>
      <c r="C11" s="6">
        <f>AreaUnderNormalCurve!B9*'CU70'!$C$5+'CU70'!$C$4</f>
        <v>0.9060150375939844</v>
      </c>
      <c r="D11" s="6">
        <f>AreaUnderNormalCurve!B9*'CU70'!$D$5+'CU70'!$D$4</f>
        <v>1.0872180451127813</v>
      </c>
      <c r="E11" s="6">
        <f>AreaUnderNormalCurve!B9*'CU70'!$E$5+'CU70'!$E$4</f>
        <v>1.1778195488721799</v>
      </c>
      <c r="F11" s="6">
        <f>AreaUnderNormalCurve!B9*'CU70'!$F$5+'CU70'!$F$4</f>
        <v>1.2684210526315784</v>
      </c>
      <c r="G11" s="6">
        <f>AreaUnderNormalCurve!B9*'CU70'!$G$5+'CU70'!$G$4</f>
        <v>1.359022556390977</v>
      </c>
      <c r="H11" s="6">
        <f>AreaUnderNormalCurve!B9*'CU70'!$H$5+'CU70'!$H$4</f>
        <v>1.4496240601503756</v>
      </c>
      <c r="I11" s="6">
        <f>AreaUnderNormalCurve!B9*'CU70'!$I$5+'CU70'!$I$4</f>
        <v>1.5402255639097742</v>
      </c>
      <c r="J11" s="6">
        <f>AreaUnderNormalCurve!B9*'CU70'!$J$5+'CU70'!$J$4</f>
        <v>1.6308270676691727</v>
      </c>
      <c r="K11" s="6">
        <f>AreaUnderNormalCurve!B9*'CU70'!$K$5+'CU70'!$K$4</f>
        <v>1.7214285714285713</v>
      </c>
      <c r="L11" s="6">
        <f>AreaUnderNormalCurve!B9*'CU70'!$L$5+'CU70'!$L$4</f>
        <v>1.8120300751879699</v>
      </c>
      <c r="M11" s="6">
        <f>AreaUnderNormalCurve!B9*'CU70'!$M$5+'CU70'!$M$4</f>
        <v>1.9026315789473685</v>
      </c>
      <c r="N11" s="6">
        <f>AreaUnderNormalCurve!B9*'CU70'!$N$5+'CU70'!$N$4</f>
        <v>1.993233082706767</v>
      </c>
      <c r="O11" s="6">
        <f>AreaUnderNormalCurve!B9*'CU70'!$O$5+'CU70'!$O$4</f>
        <v>2.083834586466166</v>
      </c>
      <c r="P11" s="6">
        <f>AreaUnderNormalCurve!B9*'CU70'!$P$5+'CU70'!$P$4</f>
        <v>2.1744360902255644</v>
      </c>
      <c r="Q11" s="6">
        <f>AreaUnderNormalCurve!B9*'CU70'!$Q$5+'CU70'!$Q$4</f>
        <v>2.265037593984963</v>
      </c>
      <c r="R11" s="6">
        <f>AreaUnderNormalCurve!B9*'CU70'!$R$5+'CU70'!$R$4</f>
        <v>2.3556390977443615</v>
      </c>
      <c r="S11" s="6">
        <f>AreaUnderNormalCurve!B9*'CU70'!$S$5+'CU70'!$S$4</f>
        <v>2.44624060150376</v>
      </c>
      <c r="T11" s="6">
        <f>AreaUnderNormalCurve!B9*'CU70'!$T$5+'CU70'!$T$4</f>
        <v>2.5368421052631587</v>
      </c>
      <c r="U11" s="6">
        <f>AreaUnderNormalCurve!B9*'CU70'!$U$5+'CU70'!$U$4</f>
        <v>2.6274436090225572</v>
      </c>
      <c r="V11" s="6">
        <f>AreaUnderNormalCurve!B9*'CU70'!$V$5+'CU70'!$V$4</f>
        <v>2.718045112781956</v>
      </c>
      <c r="W11" s="6">
        <f>AreaUnderNormalCurve!B9*'CU70'!$W$5+'CU70'!$W$4</f>
        <v>2.899248120300753</v>
      </c>
      <c r="X11" s="6">
        <f>AreaUnderNormalCurve!B9*'CU70'!$X$5+'CU70'!$X$4</f>
        <v>3.1710526315789482</v>
      </c>
    </row>
    <row r="12" spans="1:24" ht="14.25">
      <c r="A12" s="1"/>
      <c r="B12" s="6">
        <f>AreaUnderNormalCurve!B10*'CU70'!$B$5+'CU70'!$B$4</f>
        <v>0.5469924812030068</v>
      </c>
      <c r="C12" s="6">
        <f>AreaUnderNormalCurve!B10*'CU70'!$C$5+'CU70'!$C$4</f>
        <v>1.0939849624060143</v>
      </c>
      <c r="D12" s="6">
        <f>AreaUnderNormalCurve!B10*'CU70'!$D$5+'CU70'!$D$4</f>
        <v>1.3127819548872173</v>
      </c>
      <c r="E12" s="6">
        <f>AreaUnderNormalCurve!B10*'CU70'!$E$5+'CU70'!$E$4</f>
        <v>1.4221804511278189</v>
      </c>
      <c r="F12" s="6">
        <f>AreaUnderNormalCurve!B10*'CU70'!$F$5+'CU70'!$F$4</f>
        <v>1.5315789473684205</v>
      </c>
      <c r="G12" s="6">
        <f>AreaUnderNormalCurve!B10*'CU70'!$G$5+'CU70'!$G$4</f>
        <v>1.640977443609022</v>
      </c>
      <c r="H12" s="6">
        <f>AreaUnderNormalCurve!B10*'CU70'!$H$5+'CU70'!$H$4</f>
        <v>1.7503759398496237</v>
      </c>
      <c r="I12" s="6">
        <f>AreaUnderNormalCurve!B10*'CU70'!$I$5+'CU70'!$I$4</f>
        <v>1.8597744360902253</v>
      </c>
      <c r="J12" s="6">
        <f>AreaUnderNormalCurve!B10*'CU70'!$J$5+'CU70'!$J$4</f>
        <v>1.969172932330827</v>
      </c>
      <c r="K12" s="6">
        <f>AreaUnderNormalCurve!B10*'CU70'!$K$5+'CU70'!$K$4</f>
        <v>2.0785714285714283</v>
      </c>
      <c r="L12" s="6">
        <f>AreaUnderNormalCurve!B10*'CU70'!$L$5+'CU70'!$L$4</f>
        <v>2.18796992481203</v>
      </c>
      <c r="M12" s="6">
        <f>AreaUnderNormalCurve!B10*'CU70'!$M$5+'CU70'!$M$4</f>
        <v>2.2973684210526315</v>
      </c>
      <c r="N12" s="6">
        <f>AreaUnderNormalCurve!B10*'CU70'!$N$5+'CU70'!$N$4</f>
        <v>2.406766917293233</v>
      </c>
      <c r="O12" s="6">
        <f>AreaUnderNormalCurve!B10*'CU70'!$O$5+'CU70'!$O$4</f>
        <v>2.5161654135338347</v>
      </c>
      <c r="P12" s="6">
        <f>AreaUnderNormalCurve!B10*'CU70'!$P$5+'CU70'!$P$4</f>
        <v>2.6255639097744363</v>
      </c>
      <c r="Q12" s="6">
        <f>AreaUnderNormalCurve!B10*'CU70'!$Q$5+'CU70'!$Q$4</f>
        <v>2.734962406015038</v>
      </c>
      <c r="R12" s="6">
        <f>AreaUnderNormalCurve!B10*'CU70'!$R$5+'CU70'!$R$4</f>
        <v>2.8443609022556395</v>
      </c>
      <c r="S12" s="6">
        <f>AreaUnderNormalCurve!B10*'CU70'!$S$5+'CU70'!$S$4</f>
        <v>2.953759398496241</v>
      </c>
      <c r="T12" s="6">
        <f>AreaUnderNormalCurve!B10*'CU70'!$T$5+'CU70'!$T$4</f>
        <v>3.0631578947368427</v>
      </c>
      <c r="U12" s="6">
        <f>AreaUnderNormalCurve!B10*'CU70'!$U$5+'CU70'!$U$4</f>
        <v>3.1725563909774444</v>
      </c>
      <c r="V12" s="6">
        <f>AreaUnderNormalCurve!B10*'CU70'!$V$5+'CU70'!$V$4</f>
        <v>3.281954887218046</v>
      </c>
      <c r="W12" s="6">
        <f>AreaUnderNormalCurve!B10*'CU70'!$W$5+'CU70'!$W$4</f>
        <v>3.500751879699249</v>
      </c>
      <c r="X12" s="6">
        <f>AreaUnderNormalCurve!B10*'CU70'!$X$5+'CU70'!$X$4</f>
        <v>3.8289473684210535</v>
      </c>
    </row>
    <row r="13" spans="1:24" ht="14.25">
      <c r="A13" s="1"/>
      <c r="B13" s="6">
        <f>AreaUnderNormalCurve!B11*'CU70'!$B$5+'CU70'!$B$4</f>
        <v>0.6409774436090216</v>
      </c>
      <c r="C13" s="6">
        <f>AreaUnderNormalCurve!B11*'CU70'!$C$5+'CU70'!$C$4</f>
        <v>1.2819548872180442</v>
      </c>
      <c r="D13" s="6">
        <f>AreaUnderNormalCurve!B11*'CU70'!$D$5+'CU70'!$D$4</f>
        <v>1.5383458646616532</v>
      </c>
      <c r="E13" s="6">
        <f>AreaUnderNormalCurve!B11*'CU70'!$E$5+'CU70'!$E$4</f>
        <v>1.6665413533834579</v>
      </c>
      <c r="F13" s="6">
        <f>AreaUnderNormalCurve!B11*'CU70'!$F$5+'CU70'!$F$4</f>
        <v>1.7947368421052625</v>
      </c>
      <c r="G13" s="6">
        <f>AreaUnderNormalCurve!B11*'CU70'!$G$5+'CU70'!$G$4</f>
        <v>1.9229323308270672</v>
      </c>
      <c r="H13" s="6">
        <f>AreaUnderNormalCurve!B11*'CU70'!$H$5+'CU70'!$H$4</f>
        <v>2.0511278195488716</v>
      </c>
      <c r="I13" s="6">
        <f>AreaUnderNormalCurve!B11*'CU70'!$I$5+'CU70'!$I$4</f>
        <v>2.1793233082706767</v>
      </c>
      <c r="J13" s="6">
        <f>AreaUnderNormalCurve!B11*'CU70'!$J$5+'CU70'!$J$4</f>
        <v>2.307518796992481</v>
      </c>
      <c r="K13" s="6">
        <f>AreaUnderNormalCurve!B11*'CU70'!$K$5+'CU70'!$K$4</f>
        <v>2.435714285714286</v>
      </c>
      <c r="L13" s="6">
        <f>AreaUnderNormalCurve!B11*'CU70'!$L$5+'CU70'!$L$4</f>
        <v>2.56390977443609</v>
      </c>
      <c r="M13" s="6">
        <f>AreaUnderNormalCurve!B11*'CU70'!$M$5+'CU70'!$M$4</f>
        <v>2.692105263157895</v>
      </c>
      <c r="N13" s="6">
        <f>AreaUnderNormalCurve!B11*'CU70'!$N$5+'CU70'!$N$4</f>
        <v>2.8203007518796994</v>
      </c>
      <c r="O13" s="6">
        <f>AreaUnderNormalCurve!B11*'CU70'!$O$5+'CU70'!$O$4</f>
        <v>2.948496240601504</v>
      </c>
      <c r="P13" s="6">
        <f>AreaUnderNormalCurve!B11*'CU70'!$P$5+'CU70'!$P$4</f>
        <v>3.0766917293233087</v>
      </c>
      <c r="Q13" s="6">
        <f>AreaUnderNormalCurve!B11*'CU70'!$Q$5+'CU70'!$Q$4</f>
        <v>3.2048872180451133</v>
      </c>
      <c r="R13" s="6">
        <f>AreaUnderNormalCurve!B11*'CU70'!$R$5+'CU70'!$R$4</f>
        <v>3.333082706766918</v>
      </c>
      <c r="S13" s="6">
        <f>AreaUnderNormalCurve!B11*'CU70'!$S$5+'CU70'!$S$4</f>
        <v>3.4612781954887226</v>
      </c>
      <c r="T13" s="6">
        <f>AreaUnderNormalCurve!B11*'CU70'!$T$5+'CU70'!$T$4</f>
        <v>3.5894736842105273</v>
      </c>
      <c r="U13" s="6">
        <f>AreaUnderNormalCurve!B11*'CU70'!$U$5+'CU70'!$U$4</f>
        <v>3.717669172932332</v>
      </c>
      <c r="V13" s="6">
        <f>AreaUnderNormalCurve!B11*'CU70'!$V$5+'CU70'!$V$4</f>
        <v>3.8458646616541365</v>
      </c>
      <c r="W13" s="6">
        <f>AreaUnderNormalCurve!B11*'CU70'!$W$5+'CU70'!$W$4</f>
        <v>4.102255639097746</v>
      </c>
      <c r="X13" s="6">
        <f>AreaUnderNormalCurve!B11*'CU70'!$X$5+'CU70'!$X$4</f>
        <v>4.486842105263159</v>
      </c>
    </row>
    <row r="14" spans="1:24" ht="14.25">
      <c r="A14" s="1"/>
      <c r="B14" s="6">
        <f>AreaUnderNormalCurve!B12*'CU70'!$B$5+'CU70'!$B$4</f>
        <v>0.7349624060150366</v>
      </c>
      <c r="C14" s="6">
        <f>AreaUnderNormalCurve!B12*'CU70'!$C$5+'CU70'!$C$4</f>
        <v>1.469924812030074</v>
      </c>
      <c r="D14" s="6">
        <f>AreaUnderNormalCurve!B12*'CU70'!$D$5+'CU70'!$D$4</f>
        <v>1.7639097744360892</v>
      </c>
      <c r="E14" s="6">
        <f>AreaUnderNormalCurve!B12*'CU70'!$E$5+'CU70'!$E$4</f>
        <v>1.9109022556390969</v>
      </c>
      <c r="F14" s="6">
        <f>AreaUnderNormalCurve!B12*'CU70'!$F$5+'CU70'!$F$4</f>
        <v>2.0578947368421048</v>
      </c>
      <c r="G14" s="6">
        <f>AreaUnderNormalCurve!B12*'CU70'!$G$5+'CU70'!$G$4</f>
        <v>2.204887218045112</v>
      </c>
      <c r="H14" s="6">
        <f>AreaUnderNormalCurve!B12*'CU70'!$H$5+'CU70'!$H$4</f>
        <v>2.35187969924812</v>
      </c>
      <c r="I14" s="6">
        <f>AreaUnderNormalCurve!B12*'CU70'!$I$5+'CU70'!$I$4</f>
        <v>2.4988721804511274</v>
      </c>
      <c r="J14" s="6">
        <f>AreaUnderNormalCurve!B12*'CU70'!$J$5+'CU70'!$J$4</f>
        <v>2.645864661654135</v>
      </c>
      <c r="K14" s="6">
        <f>AreaUnderNormalCurve!B12*'CU70'!$K$5+'CU70'!$K$4</f>
        <v>2.7928571428571427</v>
      </c>
      <c r="L14" s="6">
        <f>AreaUnderNormalCurve!B12*'CU70'!$L$5+'CU70'!$L$4</f>
        <v>2.9398496240601504</v>
      </c>
      <c r="M14" s="6">
        <f>AreaUnderNormalCurve!B12*'CU70'!$M$5+'CU70'!$M$4</f>
        <v>3.086842105263158</v>
      </c>
      <c r="N14" s="6">
        <f>AreaUnderNormalCurve!B12*'CU70'!$N$5+'CU70'!$N$4</f>
        <v>3.2338345864661657</v>
      </c>
      <c r="O14" s="6">
        <f>AreaUnderNormalCurve!B12*'CU70'!$O$5+'CU70'!$O$4</f>
        <v>3.3808270676691734</v>
      </c>
      <c r="P14" s="6">
        <f>AreaUnderNormalCurve!B12*'CU70'!$P$5+'CU70'!$P$4</f>
        <v>3.527819548872181</v>
      </c>
      <c r="Q14" s="6">
        <f>AreaUnderNormalCurve!B12*'CU70'!$Q$5+'CU70'!$Q$4</f>
        <v>3.6748120300751888</v>
      </c>
      <c r="R14" s="6">
        <f>AreaUnderNormalCurve!B12*'CU70'!$R$5+'CU70'!$R$4</f>
        <v>3.8218045112781964</v>
      </c>
      <c r="S14" s="6">
        <f>AreaUnderNormalCurve!B12*'CU70'!$S$5+'CU70'!$S$4</f>
        <v>3.968796992481204</v>
      </c>
      <c r="T14" s="6">
        <f>AreaUnderNormalCurve!B12*'CU70'!$T$5+'CU70'!$T$4</f>
        <v>4.115789473684211</v>
      </c>
      <c r="U14" s="6">
        <f>AreaUnderNormalCurve!B12*'CU70'!$U$5+'CU70'!$U$4</f>
        <v>4.2627819548872194</v>
      </c>
      <c r="V14" s="6">
        <f>AreaUnderNormalCurve!B12*'CU70'!$V$5+'CU70'!$V$4</f>
        <v>4.409774436090228</v>
      </c>
      <c r="W14" s="6">
        <f>AreaUnderNormalCurve!B12*'CU70'!$W$5+'CU70'!$W$4</f>
        <v>4.703759398496242</v>
      </c>
      <c r="X14" s="6">
        <f>AreaUnderNormalCurve!B12*'CU70'!$X$5+'CU70'!$X$4</f>
        <v>5.144736842105265</v>
      </c>
    </row>
    <row r="15" spans="1:24" ht="14.25">
      <c r="A15" s="1"/>
      <c r="B15" s="6">
        <f>AreaUnderNormalCurve!B13*'CU70'!$B$5+'CU70'!$B$4</f>
        <v>0.8289473684210515</v>
      </c>
      <c r="C15" s="6">
        <f>AreaUnderNormalCurve!B13*'CU70'!$C$5+'CU70'!$C$4</f>
        <v>1.6578947368421042</v>
      </c>
      <c r="D15" s="6">
        <f>AreaUnderNormalCurve!B13*'CU70'!$D$5+'CU70'!$D$4</f>
        <v>1.9894736842105252</v>
      </c>
      <c r="E15" s="6">
        <f>AreaUnderNormalCurve!B13*'CU70'!$E$5+'CU70'!$E$4</f>
        <v>2.155263157894736</v>
      </c>
      <c r="F15" s="6">
        <f>AreaUnderNormalCurve!B13*'CU70'!$F$5+'CU70'!$F$4</f>
        <v>2.3210526315789464</v>
      </c>
      <c r="G15" s="6">
        <f>AreaUnderNormalCurve!B13*'CU70'!$G$5+'CU70'!$G$4</f>
        <v>2.4868421052631575</v>
      </c>
      <c r="H15" s="6">
        <f>AreaUnderNormalCurve!B13*'CU70'!$H$5+'CU70'!$H$4</f>
        <v>2.652631578947368</v>
      </c>
      <c r="I15" s="6">
        <f>AreaUnderNormalCurve!B13*'CU70'!$I$5+'CU70'!$I$4</f>
        <v>2.818421052631579</v>
      </c>
      <c r="J15" s="6">
        <f>AreaUnderNormalCurve!B13*'CU70'!$J$5+'CU70'!$J$4</f>
        <v>2.984210526315789</v>
      </c>
      <c r="K15" s="6">
        <f>AreaUnderNormalCurve!B13*'CU70'!$K$5+'CU70'!$K$4</f>
        <v>3.1500000000000004</v>
      </c>
      <c r="L15" s="6">
        <f>AreaUnderNormalCurve!B13*'CU70'!$L$5+'CU70'!$L$4</f>
        <v>3.3157894736842106</v>
      </c>
      <c r="M15" s="6">
        <f>AreaUnderNormalCurve!B13*'CU70'!$M$5+'CU70'!$M$4</f>
        <v>3.4815789473684213</v>
      </c>
      <c r="N15" s="6">
        <f>AreaUnderNormalCurve!B13*'CU70'!$N$5+'CU70'!$N$4</f>
        <v>3.647368421052632</v>
      </c>
      <c r="O15" s="6">
        <f>AreaUnderNormalCurve!B13*'CU70'!$O$5+'CU70'!$O$4</f>
        <v>3.8131578947368427</v>
      </c>
      <c r="P15" s="6">
        <f>AreaUnderNormalCurve!B13*'CU70'!$P$5+'CU70'!$P$4</f>
        <v>3.9789473684210535</v>
      </c>
      <c r="Q15" s="6">
        <f>AreaUnderNormalCurve!B13*'CU70'!$Q$5+'CU70'!$Q$4</f>
        <v>4.144736842105264</v>
      </c>
      <c r="R15" s="6">
        <f>AreaUnderNormalCurve!B13*'CU70'!$R$5+'CU70'!$R$4</f>
        <v>4.310526315789475</v>
      </c>
      <c r="S15" s="6">
        <f>AreaUnderNormalCurve!B13*'CU70'!$S$5+'CU70'!$S$4</f>
        <v>4.476315789473685</v>
      </c>
      <c r="T15" s="6">
        <f>AreaUnderNormalCurve!B13*'CU70'!$T$5+'CU70'!$T$4</f>
        <v>4.642105263157896</v>
      </c>
      <c r="U15" s="6">
        <f>AreaUnderNormalCurve!B13*'CU70'!$U$5+'CU70'!$U$4</f>
        <v>4.8078947368421066</v>
      </c>
      <c r="V15" s="6">
        <f>AreaUnderNormalCurve!B13*'CU70'!$V$5+'CU70'!$V$4</f>
        <v>4.973684210526318</v>
      </c>
      <c r="W15" s="6">
        <f>AreaUnderNormalCurve!B13*'CU70'!$W$5+'CU70'!$W$4</f>
        <v>5.305263157894739</v>
      </c>
      <c r="X15" s="6">
        <f>AreaUnderNormalCurve!B13*'CU70'!$X$5+'CU70'!$X$4</f>
        <v>5.80263157894737</v>
      </c>
    </row>
    <row r="16" spans="1:24" ht="14.25">
      <c r="A16" s="1"/>
      <c r="B16" s="6">
        <f>AreaUnderNormalCurve!B14*'CU70'!$B$5+'CU70'!$B$4</f>
        <v>0.9229323308270665</v>
      </c>
      <c r="C16" s="6">
        <f>AreaUnderNormalCurve!B14*'CU70'!$C$5+'CU70'!$C$4</f>
        <v>1.845864661654134</v>
      </c>
      <c r="D16" s="6">
        <f>AreaUnderNormalCurve!B14*'CU70'!$D$5+'CU70'!$D$4</f>
        <v>2.2150375939849614</v>
      </c>
      <c r="E16" s="6">
        <f>AreaUnderNormalCurve!B14*'CU70'!$E$5+'CU70'!$E$4</f>
        <v>2.3996240601503747</v>
      </c>
      <c r="F16" s="6">
        <f>AreaUnderNormalCurve!B14*'CU70'!$F$5+'CU70'!$F$4</f>
        <v>2.584210526315789</v>
      </c>
      <c r="G16" s="6">
        <f>AreaUnderNormalCurve!B14*'CU70'!$G$5+'CU70'!$G$4</f>
        <v>2.768796992481202</v>
      </c>
      <c r="H16" s="6">
        <f>AreaUnderNormalCurve!B14*'CU70'!$H$5+'CU70'!$H$4</f>
        <v>2.9533834586466163</v>
      </c>
      <c r="I16" s="6">
        <f>AreaUnderNormalCurve!B14*'CU70'!$I$5+'CU70'!$I$4</f>
        <v>3.1379699248120296</v>
      </c>
      <c r="J16" s="6">
        <f>AreaUnderNormalCurve!B14*'CU70'!$J$5+'CU70'!$J$4</f>
        <v>3.3225563909774434</v>
      </c>
      <c r="K16" s="6">
        <f>AreaUnderNormalCurve!B14*'CU70'!$K$5+'CU70'!$K$4</f>
        <v>3.507142857142857</v>
      </c>
      <c r="L16" s="6">
        <f>AreaUnderNormalCurve!B14*'CU70'!$L$5+'CU70'!$L$4</f>
        <v>3.691729323308271</v>
      </c>
      <c r="M16" s="6">
        <f>AreaUnderNormalCurve!B14*'CU70'!$M$5+'CU70'!$M$4</f>
        <v>3.8763157894736846</v>
      </c>
      <c r="N16" s="6">
        <f>AreaUnderNormalCurve!B14*'CU70'!$N$5+'CU70'!$N$4</f>
        <v>4.060902255639098</v>
      </c>
      <c r="O16" s="6">
        <f>AreaUnderNormalCurve!B14*'CU70'!$O$5+'CU70'!$O$4</f>
        <v>4.245488721804512</v>
      </c>
      <c r="P16" s="6">
        <f>AreaUnderNormalCurve!B14*'CU70'!$P$5+'CU70'!$P$4</f>
        <v>4.430075187969925</v>
      </c>
      <c r="Q16" s="6">
        <f>AreaUnderNormalCurve!B14*'CU70'!$Q$5+'CU70'!$Q$4</f>
        <v>4.61466165413534</v>
      </c>
      <c r="R16" s="6">
        <f>AreaUnderNormalCurve!B14*'CU70'!$R$5+'CU70'!$R$4</f>
        <v>4.799248120300753</v>
      </c>
      <c r="S16" s="6">
        <f>AreaUnderNormalCurve!B14*'CU70'!$S$5+'CU70'!$S$4</f>
        <v>4.983834586466166</v>
      </c>
      <c r="T16" s="6">
        <f>AreaUnderNormalCurve!B14*'CU70'!$T$5+'CU70'!$T$4</f>
        <v>5.16842105263158</v>
      </c>
      <c r="U16" s="6">
        <f>AreaUnderNormalCurve!B14*'CU70'!$U$5+'CU70'!$U$4</f>
        <v>5.3530075187969945</v>
      </c>
      <c r="V16" s="6">
        <f>AreaUnderNormalCurve!B14*'CU70'!$V$5+'CU70'!$V$4</f>
        <v>5.537593984962408</v>
      </c>
      <c r="W16" s="6">
        <f>AreaUnderNormalCurve!B14*'CU70'!$W$5+'CU70'!$W$4</f>
        <v>5.906766917293235</v>
      </c>
      <c r="X16" s="6">
        <f>AreaUnderNormalCurve!B14*'CU70'!$X$5+'CU70'!$X$4</f>
        <v>6.460526315789476</v>
      </c>
    </row>
    <row r="17" spans="1:24" ht="14.25">
      <c r="A17" s="1"/>
      <c r="B17" s="6">
        <f>AreaUnderNormalCurve!B15*'CU70'!$B$5+'CU70'!$B$4</f>
        <v>1.0169172932330812</v>
      </c>
      <c r="C17" s="6">
        <f>AreaUnderNormalCurve!B15*'CU70'!$C$5+'CU70'!$C$4</f>
        <v>2.033834586466164</v>
      </c>
      <c r="D17" s="6">
        <f>AreaUnderNormalCurve!B15*'CU70'!$D$5+'CU70'!$D$4</f>
        <v>2.440601503759397</v>
      </c>
      <c r="E17" s="6">
        <f>AreaUnderNormalCurve!B15*'CU70'!$E$5+'CU70'!$E$4</f>
        <v>2.643984962406014</v>
      </c>
      <c r="F17" s="6">
        <f>AreaUnderNormalCurve!B15*'CU70'!$F$5+'CU70'!$F$4</f>
        <v>2.8473684210526304</v>
      </c>
      <c r="G17" s="6">
        <f>AreaUnderNormalCurve!B15*'CU70'!$G$5+'CU70'!$G$4</f>
        <v>3.0507518796992477</v>
      </c>
      <c r="H17" s="6">
        <f>AreaUnderNormalCurve!B15*'CU70'!$H$5+'CU70'!$H$4</f>
        <v>3.254135338345864</v>
      </c>
      <c r="I17" s="6">
        <f>AreaUnderNormalCurve!B15*'CU70'!$I$5+'CU70'!$I$4</f>
        <v>3.457518796992481</v>
      </c>
      <c r="J17" s="6">
        <f>AreaUnderNormalCurve!B15*'CU70'!$J$5+'CU70'!$J$4</f>
        <v>3.6609022556390975</v>
      </c>
      <c r="K17" s="6">
        <f>AreaUnderNormalCurve!B15*'CU70'!$K$5+'CU70'!$K$4</f>
        <v>3.8642857142857148</v>
      </c>
      <c r="L17" s="6">
        <f>AreaUnderNormalCurve!B15*'CU70'!$L$5+'CU70'!$L$4</f>
        <v>4.067669172932331</v>
      </c>
      <c r="M17" s="6">
        <f>AreaUnderNormalCurve!B15*'CU70'!$M$5+'CU70'!$M$4</f>
        <v>4.271052631578948</v>
      </c>
      <c r="N17" s="6">
        <f>AreaUnderNormalCurve!B15*'CU70'!$N$5+'CU70'!$N$4</f>
        <v>4.474436090225565</v>
      </c>
      <c r="O17" s="6">
        <f>AreaUnderNormalCurve!B15*'CU70'!$O$5+'CU70'!$O$4</f>
        <v>4.677819548872181</v>
      </c>
      <c r="P17" s="6">
        <f>AreaUnderNormalCurve!B15*'CU70'!$P$5+'CU70'!$P$4</f>
        <v>4.881203007518797</v>
      </c>
      <c r="Q17" s="6">
        <f>AreaUnderNormalCurve!B15*'CU70'!$Q$5+'CU70'!$Q$4</f>
        <v>5.084586466165415</v>
      </c>
      <c r="R17" s="6">
        <f>AreaUnderNormalCurve!B15*'CU70'!$R$5+'CU70'!$R$4</f>
        <v>5.287969924812032</v>
      </c>
      <c r="S17" s="6">
        <f>AreaUnderNormalCurve!B15*'CU70'!$S$5+'CU70'!$S$4</f>
        <v>5.491353383458648</v>
      </c>
      <c r="T17" s="6">
        <f>AreaUnderNormalCurve!B15*'CU70'!$T$5+'CU70'!$T$4</f>
        <v>5.694736842105264</v>
      </c>
      <c r="U17" s="6">
        <f>AreaUnderNormalCurve!B15*'CU70'!$U$5+'CU70'!$U$4</f>
        <v>5.898120300751882</v>
      </c>
      <c r="V17" s="6">
        <f>AreaUnderNormalCurve!B15*'CU70'!$V$5+'CU70'!$V$4</f>
        <v>6.101503759398499</v>
      </c>
      <c r="W17" s="6">
        <f>AreaUnderNormalCurve!B15*'CU70'!$W$5+'CU70'!$W$4</f>
        <v>6.5082706766917315</v>
      </c>
      <c r="X17" s="6">
        <f>AreaUnderNormalCurve!B15*'CU70'!$X$5+'CU70'!$X$4</f>
        <v>7.118421052631581</v>
      </c>
    </row>
    <row r="18" spans="1:23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1" spans="7:8" ht="15">
      <c r="G21" s="12" t="s">
        <v>1</v>
      </c>
      <c r="H21" s="13">
        <v>2.33</v>
      </c>
    </row>
    <row r="22" spans="1:22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" t="s">
        <v>4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4" ht="15">
      <c r="A23" s="7"/>
      <c r="B23" s="8" t="str">
        <f>"-1.5 ML/ha"</f>
        <v>-1.5 ML/ha</v>
      </c>
      <c r="C23" s="8" t="str">
        <f>"-1.0 ML/ha"</f>
        <v>-1.0 ML/ha</v>
      </c>
      <c r="D23" s="8" t="str">
        <f>"-0.8 ML/ha"</f>
        <v>-0.8 ML/ha</v>
      </c>
      <c r="E23" s="8" t="str">
        <f>"-0.7 ML/ha"</f>
        <v>-0.7 ML/ha</v>
      </c>
      <c r="F23" s="8" t="str">
        <f>"-0.6 ML/ha"</f>
        <v>-0.6 ML/ha</v>
      </c>
      <c r="G23" s="8" t="str">
        <f>"-0.5 ML/ha"</f>
        <v>-0.5 ML/ha</v>
      </c>
      <c r="H23" s="8" t="str">
        <f>"-0.4 ML/ha"</f>
        <v>-0.4 ML/ha</v>
      </c>
      <c r="I23" s="8" t="str">
        <f>"-0.3 ML/ha"</f>
        <v>-0.3 ML/ha</v>
      </c>
      <c r="J23" s="8" t="str">
        <f>"-0.2 ML/ha"</f>
        <v>-0.2 ML/ha</v>
      </c>
      <c r="K23" s="8" t="str">
        <f>"-0.1 ML/ha"</f>
        <v>-0.1 ML/ha</v>
      </c>
      <c r="L23" s="8" t="s">
        <v>0</v>
      </c>
      <c r="M23" s="8" t="str">
        <f>"+0.1 ML/ha"</f>
        <v>+0.1 ML/ha</v>
      </c>
      <c r="N23" s="8" t="str">
        <f>"+0.2 ML/ha"</f>
        <v>+0.2 ML/ha</v>
      </c>
      <c r="O23" s="8" t="str">
        <f>"+0.3 ML/ha"</f>
        <v>+0.3 ML/ha</v>
      </c>
      <c r="P23" s="8" t="str">
        <f>"+0.4 ML/ha"</f>
        <v>+0.4 ML/ha</v>
      </c>
      <c r="Q23" s="8" t="str">
        <f>"+0.5 ML/ha"</f>
        <v>+0.5 ML/ha</v>
      </c>
      <c r="R23" s="8" t="str">
        <f>"+0.6 ML/ha"</f>
        <v>+0.6 ML/ha</v>
      </c>
      <c r="S23" s="8" t="str">
        <f>"+0.7 ML/ha"</f>
        <v>+0.7 ML/ha</v>
      </c>
      <c r="T23" s="8" t="str">
        <f>"+0.8 ML/ha"</f>
        <v>+0.8 ML/ha</v>
      </c>
      <c r="U23" s="8" t="str">
        <f>"+0.9 ML/ha"</f>
        <v>+0.9 ML/ha</v>
      </c>
      <c r="V23" s="9" t="str">
        <f>"+1.0 ML/ha"</f>
        <v>+1.0 ML/ha</v>
      </c>
      <c r="W23" s="9" t="str">
        <f>"+1.2 ML/ha"</f>
        <v>+1.2 ML/ha</v>
      </c>
      <c r="X23" s="9" t="str">
        <f>"+1.5 ML/ha"</f>
        <v>+1.5 ML/ha</v>
      </c>
    </row>
    <row r="24" spans="1:24" ht="15.75" thickBot="1">
      <c r="A24" s="15" t="s">
        <v>2</v>
      </c>
      <c r="B24" s="10">
        <f aca="true" t="shared" si="4" ref="B24:X24">AVERAGE(B25:B36)</f>
        <v>21.45922746781113</v>
      </c>
      <c r="C24" s="10">
        <f t="shared" si="4"/>
        <v>42.918454935622286</v>
      </c>
      <c r="D24" s="10">
        <f t="shared" si="4"/>
        <v>51.502145922746756</v>
      </c>
      <c r="E24" s="10">
        <f t="shared" si="4"/>
        <v>55.793991416308984</v>
      </c>
      <c r="F24" s="10">
        <f t="shared" si="4"/>
        <v>60.085836909871226</v>
      </c>
      <c r="G24" s="10">
        <f t="shared" si="4"/>
        <v>64.37768240343347</v>
      </c>
      <c r="H24" s="10">
        <f t="shared" si="4"/>
        <v>68.66952789699569</v>
      </c>
      <c r="I24" s="10">
        <f t="shared" si="4"/>
        <v>72.96137339055792</v>
      </c>
      <c r="J24" s="10">
        <f t="shared" si="4"/>
        <v>77.25321888412016</v>
      </c>
      <c r="K24" s="10">
        <f t="shared" si="4"/>
        <v>81.5450643776824</v>
      </c>
      <c r="L24" s="10">
        <f t="shared" si="4"/>
        <v>85.83690987124463</v>
      </c>
      <c r="M24" s="10">
        <f t="shared" si="4"/>
        <v>90.12875536480686</v>
      </c>
      <c r="N24" s="10">
        <f t="shared" si="4"/>
        <v>94.4206008583691</v>
      </c>
      <c r="O24" s="10">
        <f t="shared" si="4"/>
        <v>98.71244635193132</v>
      </c>
      <c r="P24" s="10">
        <f t="shared" si="4"/>
        <v>103.00429184549357</v>
      </c>
      <c r="Q24" s="10">
        <f t="shared" si="4"/>
        <v>107.2961373390558</v>
      </c>
      <c r="R24" s="10">
        <f t="shared" si="4"/>
        <v>111.58798283261804</v>
      </c>
      <c r="S24" s="10">
        <f t="shared" si="4"/>
        <v>115.87982832618026</v>
      </c>
      <c r="T24" s="10">
        <f t="shared" si="4"/>
        <v>120.17167381974251</v>
      </c>
      <c r="U24" s="10">
        <f t="shared" si="4"/>
        <v>124.46351931330476</v>
      </c>
      <c r="V24" s="11">
        <f t="shared" si="4"/>
        <v>128.755364806867</v>
      </c>
      <c r="W24" s="11">
        <f t="shared" si="4"/>
        <v>137.33905579399146</v>
      </c>
      <c r="X24" s="11">
        <f t="shared" si="4"/>
        <v>150.21459227467815</v>
      </c>
    </row>
    <row r="25" spans="2:24" ht="14.25">
      <c r="B25" s="2">
        <f>'CU70'!B6*100/'CU70'!$H$21</f>
        <v>-0.7260640872567666</v>
      </c>
      <c r="C25" s="2">
        <f>'CU70'!C6*100/'CU70'!$H$21</f>
        <v>-1.4521281745135333</v>
      </c>
      <c r="D25" s="2">
        <f>'CU70'!D6*100/'CU70'!$H$21</f>
        <v>-1.7425538094162458</v>
      </c>
      <c r="E25" s="2">
        <f>'CU70'!E6*100/'CU70'!$H$21</f>
        <v>-1.8877666268676019</v>
      </c>
      <c r="F25" s="2">
        <f>'CU70'!F6*100/'CU70'!$H$21</f>
        <v>-2.032979444318958</v>
      </c>
      <c r="G25" s="2">
        <f>'CU70'!G6*100/'CU70'!$H$21</f>
        <v>-2.1781922617703144</v>
      </c>
      <c r="H25" s="2">
        <f>'CU70'!H6*100/'CU70'!$H$21</f>
        <v>-2.3234050792216707</v>
      </c>
      <c r="I25" s="2">
        <f>'CU70'!I6*100/'CU70'!$H$21</f>
        <v>-2.4686178966730266</v>
      </c>
      <c r="J25" s="2">
        <f>'CU70'!J6*100/'CU70'!$H$21</f>
        <v>-2.6138307141243735</v>
      </c>
      <c r="K25" s="2">
        <f>'CU70'!K6*100/'CU70'!$H$21</f>
        <v>-2.759043531575739</v>
      </c>
      <c r="L25" s="2">
        <f>'CU70'!L6*100/'CU70'!$H$21</f>
        <v>-2.9042563490270856</v>
      </c>
      <c r="M25" s="2">
        <f>'CU70'!M6*100/'CU70'!$H$21</f>
        <v>-3.049469166478442</v>
      </c>
      <c r="N25" s="2">
        <f>'CU70'!N6*100/'CU70'!$H$21</f>
        <v>-3.194681983929798</v>
      </c>
      <c r="O25" s="2">
        <f>'CU70'!O6*100/'CU70'!$H$21</f>
        <v>-3.3398948013811545</v>
      </c>
      <c r="P25" s="2">
        <f>'CU70'!P6*100/'CU70'!$H$21</f>
        <v>-3.4851076188324916</v>
      </c>
      <c r="Q25" s="2">
        <f>'CU70'!Q6*100/'CU70'!$H$21</f>
        <v>-3.6303204362838666</v>
      </c>
      <c r="R25" s="2">
        <f>'CU70'!R6*100/'CU70'!$H$21</f>
        <v>-3.7755332537352038</v>
      </c>
      <c r="S25" s="2">
        <f>'CU70'!S6*100/'CU70'!$H$21</f>
        <v>-3.92074607118656</v>
      </c>
      <c r="T25" s="2">
        <f>'CU70'!T6*100/'CU70'!$H$21</f>
        <v>-4.065958888637916</v>
      </c>
      <c r="U25" s="2">
        <f>'CU70'!U6*100/'CU70'!$H$21</f>
        <v>-4.211171706089273</v>
      </c>
      <c r="V25" s="2">
        <f>'CU70'!V6*100/'CU70'!$H$21</f>
        <v>-4.356384523540629</v>
      </c>
      <c r="W25" s="2">
        <f>'CU70'!W6*100/'CU70'!$H$21</f>
        <v>-4.646810158443341</v>
      </c>
      <c r="X25" s="2">
        <f>'CU70'!X6*100/'CU70'!$H$21</f>
        <v>-5.082448610797409</v>
      </c>
    </row>
    <row r="26" spans="2:24" ht="14.25">
      <c r="B26" s="2">
        <f>'CU70'!B7*100/'CU70'!$H$21</f>
        <v>3.307625286391941</v>
      </c>
      <c r="C26" s="2">
        <f>'CU70'!C7*100/'CU70'!$H$21</f>
        <v>6.615250572783887</v>
      </c>
      <c r="D26" s="2">
        <f>'CU70'!D7*100/'CU70'!$H$21</f>
        <v>7.938300687340662</v>
      </c>
      <c r="E26" s="2">
        <f>'CU70'!E7*100/'CU70'!$H$21</f>
        <v>8.59982574461905</v>
      </c>
      <c r="F26" s="2">
        <f>'CU70'!F7*100/'CU70'!$H$21</f>
        <v>9.261350801897438</v>
      </c>
      <c r="G26" s="2">
        <f>'CU70'!G7*100/'CU70'!$H$21</f>
        <v>9.922875859175827</v>
      </c>
      <c r="H26" s="2">
        <f>'CU70'!H7*100/'CU70'!$H$21</f>
        <v>10.584400916454213</v>
      </c>
      <c r="I26" s="2">
        <f>'CU70'!I7*100/'CU70'!$H$21</f>
        <v>11.245925973732602</v>
      </c>
      <c r="J26" s="2">
        <f>'CU70'!J7*100/'CU70'!$H$21</f>
        <v>11.907451031011</v>
      </c>
      <c r="K26" s="2">
        <f>'CU70'!K7*100/'CU70'!$H$21</f>
        <v>12.568976088289377</v>
      </c>
      <c r="L26" s="2">
        <f>'CU70'!L7*100/'CU70'!$H$21</f>
        <v>13.230501145567773</v>
      </c>
      <c r="M26" s="2">
        <f>'CU70'!M7*100/'CU70'!$H$21</f>
        <v>13.892026202846163</v>
      </c>
      <c r="N26" s="2">
        <f>'CU70'!N7*100/'CU70'!$H$21</f>
        <v>14.55355126012455</v>
      </c>
      <c r="O26" s="2">
        <f>'CU70'!O7*100/'CU70'!$H$21</f>
        <v>15.215076317402938</v>
      </c>
      <c r="P26" s="2">
        <f>'CU70'!P7*100/'CU70'!$H$21</f>
        <v>15.876601374681343</v>
      </c>
      <c r="Q26" s="2">
        <f>'CU70'!Q7*100/'CU70'!$H$21</f>
        <v>16.53812643195971</v>
      </c>
      <c r="R26" s="2">
        <f>'CU70'!R7*100/'CU70'!$H$21</f>
        <v>17.199651489238118</v>
      </c>
      <c r="S26" s="2">
        <f>'CU70'!S7*100/'CU70'!$H$21</f>
        <v>17.861176546516507</v>
      </c>
      <c r="T26" s="2">
        <f>'CU70'!T7*100/'CU70'!$H$21</f>
        <v>18.522701603794896</v>
      </c>
      <c r="U26" s="2">
        <f>'CU70'!U7*100/'CU70'!$H$21</f>
        <v>19.184226661073282</v>
      </c>
      <c r="V26" s="2">
        <f>'CU70'!V7*100/'CU70'!$H$21</f>
        <v>19.84575171835167</v>
      </c>
      <c r="W26" s="2">
        <f>'CU70'!W7*100/'CU70'!$H$21</f>
        <v>21.168801832908443</v>
      </c>
      <c r="X26" s="2">
        <f>'CU70'!X7*100/'CU70'!$H$21</f>
        <v>23.153377004743607</v>
      </c>
    </row>
    <row r="27" spans="2:24" ht="14.25">
      <c r="B27" s="2">
        <f>'CU70'!B8*100/'CU70'!$H$21</f>
        <v>7.341314660040651</v>
      </c>
      <c r="C27" s="2">
        <f>'CU70'!C8*100/'CU70'!$H$21</f>
        <v>14.682629320081306</v>
      </c>
      <c r="D27" s="2">
        <f>'CU70'!D8*100/'CU70'!$H$21</f>
        <v>17.619155184097572</v>
      </c>
      <c r="E27" s="2">
        <f>'CU70'!E8*100/'CU70'!$H$21</f>
        <v>19.087418116105702</v>
      </c>
      <c r="F27" s="2">
        <f>'CU70'!F8*100/'CU70'!$H$21</f>
        <v>20.555681048113833</v>
      </c>
      <c r="G27" s="2">
        <f>'CU70'!G8*100/'CU70'!$H$21</f>
        <v>22.023943980121967</v>
      </c>
      <c r="H27" s="2">
        <f>'CU70'!H8*100/'CU70'!$H$21</f>
        <v>23.492206912130097</v>
      </c>
      <c r="I27" s="2">
        <f>'CU70'!I8*100/'CU70'!$H$21</f>
        <v>24.960469844138228</v>
      </c>
      <c r="J27" s="2">
        <f>'CU70'!J8*100/'CU70'!$H$21</f>
        <v>26.42873277614637</v>
      </c>
      <c r="K27" s="2">
        <f>'CU70'!K8*100/'CU70'!$H$21</f>
        <v>27.896995708154492</v>
      </c>
      <c r="L27" s="2">
        <f>'CU70'!L8*100/'CU70'!$H$21</f>
        <v>29.36525864016263</v>
      </c>
      <c r="M27" s="2">
        <f>'CU70'!M8*100/'CU70'!$H$21</f>
        <v>30.833521572170767</v>
      </c>
      <c r="N27" s="2">
        <f>'CU70'!N8*100/'CU70'!$H$21</f>
        <v>32.3017845041789</v>
      </c>
      <c r="O27" s="2">
        <f>'CU70'!O8*100/'CU70'!$H$21</f>
        <v>33.77004743618703</v>
      </c>
      <c r="P27" s="2">
        <f>'CU70'!P8*100/'CU70'!$H$21</f>
        <v>35.23831036819517</v>
      </c>
      <c r="Q27" s="2">
        <f>'CU70'!Q8*100/'CU70'!$H$21</f>
        <v>36.70657330020329</v>
      </c>
      <c r="R27" s="2">
        <f>'CU70'!R8*100/'CU70'!$H$21</f>
        <v>38.17483623221143</v>
      </c>
      <c r="S27" s="2">
        <f>'CU70'!S8*100/'CU70'!$H$21</f>
        <v>39.643099164219564</v>
      </c>
      <c r="T27" s="2">
        <f>'CU70'!T8*100/'CU70'!$H$21</f>
        <v>41.111362096227694</v>
      </c>
      <c r="U27" s="2">
        <f>'CU70'!U8*100/'CU70'!$H$21</f>
        <v>42.579625028235824</v>
      </c>
      <c r="V27" s="2">
        <f>'CU70'!V8*100/'CU70'!$H$21</f>
        <v>44.047887960243955</v>
      </c>
      <c r="W27" s="2">
        <f>'CU70'!W8*100/'CU70'!$H$21</f>
        <v>46.984413824260216</v>
      </c>
      <c r="X27" s="2">
        <f>'CU70'!X8*100/'CU70'!$H$21</f>
        <v>51.38920262028461</v>
      </c>
    </row>
    <row r="28" spans="2:24" ht="14.25">
      <c r="B28" s="2">
        <f>'CU70'!B9*100/'CU70'!$H$21</f>
        <v>11.37500403368936</v>
      </c>
      <c r="C28" s="2">
        <f>'CU70'!C9*100/'CU70'!$H$21</f>
        <v>22.750008067378733</v>
      </c>
      <c r="D28" s="2">
        <f>'CU70'!D9*100/'CU70'!$H$21</f>
        <v>27.30000968085448</v>
      </c>
      <c r="E28" s="2">
        <f>'CU70'!E9*100/'CU70'!$H$21</f>
        <v>29.575010487592355</v>
      </c>
      <c r="F28" s="2">
        <f>'CU70'!F9*100/'CU70'!$H$21</f>
        <v>31.85001129433023</v>
      </c>
      <c r="G28" s="2">
        <f>'CU70'!G9*100/'CU70'!$H$21</f>
        <v>34.1250121010681</v>
      </c>
      <c r="H28" s="2">
        <f>'CU70'!H9*100/'CU70'!$H$21</f>
        <v>36.40001290780598</v>
      </c>
      <c r="I28" s="2">
        <f>'CU70'!I9*100/'CU70'!$H$21</f>
        <v>38.67501371454385</v>
      </c>
      <c r="J28" s="2">
        <f>'CU70'!J9*100/'CU70'!$H$21</f>
        <v>40.95001452128174</v>
      </c>
      <c r="K28" s="2">
        <f>'CU70'!K9*100/'CU70'!$H$21</f>
        <v>43.22501532801961</v>
      </c>
      <c r="L28" s="2">
        <f>'CU70'!L9*100/'CU70'!$H$21</f>
        <v>45.50001613475749</v>
      </c>
      <c r="M28" s="2">
        <f>'CU70'!M9*100/'CU70'!$H$21</f>
        <v>47.77501694149537</v>
      </c>
      <c r="N28" s="2">
        <f>'CU70'!N9*100/'CU70'!$H$21</f>
        <v>50.050017748233245</v>
      </c>
      <c r="O28" s="2">
        <f>'CU70'!O9*100/'CU70'!$H$21</f>
        <v>52.32501855497112</v>
      </c>
      <c r="P28" s="2">
        <f>'CU70'!P9*100/'CU70'!$H$21</f>
        <v>54.600019361708995</v>
      </c>
      <c r="Q28" s="2">
        <f>'CU70'!Q9*100/'CU70'!$H$21</f>
        <v>56.87502016844687</v>
      </c>
      <c r="R28" s="2">
        <f>'CU70'!R9*100/'CU70'!$H$21</f>
        <v>59.150020975184745</v>
      </c>
      <c r="S28" s="2">
        <f>'CU70'!S9*100/'CU70'!$H$21</f>
        <v>61.425021781922624</v>
      </c>
      <c r="T28" s="2">
        <f>'CU70'!T9*100/'CU70'!$H$21</f>
        <v>63.700022588660495</v>
      </c>
      <c r="U28" s="2">
        <f>'CU70'!U9*100/'CU70'!$H$21</f>
        <v>65.97502339539837</v>
      </c>
      <c r="V28" s="2">
        <f>'CU70'!V9*100/'CU70'!$H$21</f>
        <v>68.25002420213625</v>
      </c>
      <c r="W28" s="2">
        <f>'CU70'!W9*100/'CU70'!$H$21</f>
        <v>72.80002581561199</v>
      </c>
      <c r="X28" s="2">
        <f>'CU70'!X9*100/'CU70'!$H$21</f>
        <v>79.62502823582564</v>
      </c>
    </row>
    <row r="29" spans="2:24" ht="14.25">
      <c r="B29" s="2">
        <f>'CU70'!B10*100/'CU70'!$H$21</f>
        <v>15.408693407338067</v>
      </c>
      <c r="C29" s="2">
        <f>'CU70'!C10*100/'CU70'!$H$21</f>
        <v>30.81738681467615</v>
      </c>
      <c r="D29" s="2">
        <f>'CU70'!D10*100/'CU70'!$H$21</f>
        <v>36.98086417761139</v>
      </c>
      <c r="E29" s="2">
        <f>'CU70'!E10*100/'CU70'!$H$21</f>
        <v>40.06260285907901</v>
      </c>
      <c r="F29" s="2">
        <f>'CU70'!F10*100/'CU70'!$H$21</f>
        <v>43.14434154054663</v>
      </c>
      <c r="G29" s="2">
        <f>'CU70'!G10*100/'CU70'!$H$21</f>
        <v>46.22608022201425</v>
      </c>
      <c r="H29" s="2">
        <f>'CU70'!H10*100/'CU70'!$H$21</f>
        <v>49.307818903481866</v>
      </c>
      <c r="I29" s="2">
        <f>'CU70'!I10*100/'CU70'!$H$21</f>
        <v>52.389557584949486</v>
      </c>
      <c r="J29" s="2">
        <f>'CU70'!J10*100/'CU70'!$H$21</f>
        <v>55.47129626641711</v>
      </c>
      <c r="K29" s="2">
        <f>'CU70'!K10*100/'CU70'!$H$21</f>
        <v>58.553034947884726</v>
      </c>
      <c r="L29" s="2">
        <f>'CU70'!L10*100/'CU70'!$H$21</f>
        <v>61.63477362935235</v>
      </c>
      <c r="M29" s="2">
        <f>'CU70'!M10*100/'CU70'!$H$21</f>
        <v>64.71651231081998</v>
      </c>
      <c r="N29" s="2">
        <f>'CU70'!N10*100/'CU70'!$H$21</f>
        <v>67.79825099228759</v>
      </c>
      <c r="O29" s="2">
        <f>'CU70'!O10*100/'CU70'!$H$21</f>
        <v>70.87998967375522</v>
      </c>
      <c r="P29" s="2">
        <f>'CU70'!P10*100/'CU70'!$H$21</f>
        <v>73.96172835522283</v>
      </c>
      <c r="Q29" s="2">
        <f>'CU70'!Q10*100/'CU70'!$H$21</f>
        <v>77.04346703669044</v>
      </c>
      <c r="R29" s="2">
        <f>'CU70'!R10*100/'CU70'!$H$21</f>
        <v>80.12520571815807</v>
      </c>
      <c r="S29" s="2">
        <f>'CU70'!S10*100/'CU70'!$H$21</f>
        <v>83.20694439962568</v>
      </c>
      <c r="T29" s="2">
        <f>'CU70'!T10*100/'CU70'!$H$21</f>
        <v>86.28868308109331</v>
      </c>
      <c r="U29" s="2">
        <f>'CU70'!U10*100/'CU70'!$H$21</f>
        <v>89.37042176256092</v>
      </c>
      <c r="V29" s="2">
        <f>'CU70'!V10*100/'CU70'!$H$21</f>
        <v>92.45216044402855</v>
      </c>
      <c r="W29" s="2">
        <f>'CU70'!W10*100/'CU70'!$H$21</f>
        <v>98.61563780696379</v>
      </c>
      <c r="X29" s="2">
        <f>'CU70'!X10*100/'CU70'!$H$21</f>
        <v>107.86085385136663</v>
      </c>
    </row>
    <row r="30" spans="2:24" ht="14.25">
      <c r="B30" s="2">
        <f>'CU70'!B11*100/'CU70'!$H$21</f>
        <v>19.442382780986772</v>
      </c>
      <c r="C30" s="2">
        <f>'CU70'!C11*100/'CU70'!$H$21</f>
        <v>38.88476556197358</v>
      </c>
      <c r="D30" s="2">
        <f>'CU70'!D11*100/'CU70'!$H$21</f>
        <v>46.661718674368295</v>
      </c>
      <c r="E30" s="2">
        <f>'CU70'!E11*100/'CU70'!$H$21</f>
        <v>50.55019523056566</v>
      </c>
      <c r="F30" s="2">
        <f>'CU70'!F11*100/'CU70'!$H$21</f>
        <v>54.438671786763024</v>
      </c>
      <c r="G30" s="2">
        <f>'CU70'!G11*100/'CU70'!$H$21</f>
        <v>58.32714834296038</v>
      </c>
      <c r="H30" s="2">
        <f>'CU70'!H11*100/'CU70'!$H$21</f>
        <v>62.21562489915775</v>
      </c>
      <c r="I30" s="2">
        <f>'CU70'!I11*100/'CU70'!$H$21</f>
        <v>66.10410145535512</v>
      </c>
      <c r="J30" s="2">
        <f>'CU70'!J11*100/'CU70'!$H$21</f>
        <v>69.99257801155248</v>
      </c>
      <c r="K30" s="2">
        <f>'CU70'!K11*100/'CU70'!$H$21</f>
        <v>73.88105456774984</v>
      </c>
      <c r="L30" s="2">
        <f>'CU70'!L11*100/'CU70'!$H$21</f>
        <v>77.7695311239472</v>
      </c>
      <c r="M30" s="2">
        <f>'CU70'!M11*100/'CU70'!$H$21</f>
        <v>81.65800768014456</v>
      </c>
      <c r="N30" s="2">
        <f>'CU70'!N11*100/'CU70'!$H$21</f>
        <v>85.54648423634193</v>
      </c>
      <c r="O30" s="2">
        <f>'CU70'!O11*100/'CU70'!$H$21</f>
        <v>89.4349607925393</v>
      </c>
      <c r="P30" s="2">
        <f>'CU70'!P11*100/'CU70'!$H$21</f>
        <v>93.32343734873668</v>
      </c>
      <c r="Q30" s="2">
        <f>'CU70'!Q11*100/'CU70'!$H$21</f>
        <v>97.21191390493404</v>
      </c>
      <c r="R30" s="2">
        <f>'CU70'!R11*100/'CU70'!$H$21</f>
        <v>101.1003904611314</v>
      </c>
      <c r="S30" s="2">
        <f>'CU70'!S11*100/'CU70'!$H$21</f>
        <v>104.98886701732876</v>
      </c>
      <c r="T30" s="2">
        <f>'CU70'!T11*100/'CU70'!$H$21</f>
        <v>108.87734357352612</v>
      </c>
      <c r="U30" s="2">
        <f>'CU70'!U11*100/'CU70'!$H$21</f>
        <v>112.76582012972348</v>
      </c>
      <c r="V30" s="2">
        <f>'CU70'!V11*100/'CU70'!$H$21</f>
        <v>116.65429668592085</v>
      </c>
      <c r="W30" s="2">
        <f>'CU70'!W11*100/'CU70'!$H$21</f>
        <v>124.43124979831558</v>
      </c>
      <c r="X30" s="2">
        <f>'CU70'!X11*100/'CU70'!$H$21</f>
        <v>136.09667946690763</v>
      </c>
    </row>
    <row r="31" spans="2:24" ht="14.25">
      <c r="B31" s="2">
        <f>'CU70'!B12*100/'CU70'!$H$21</f>
        <v>23.476072154635485</v>
      </c>
      <c r="C31" s="2">
        <f>'CU70'!C12*100/'CU70'!$H$21</f>
        <v>46.952144309271</v>
      </c>
      <c r="D31" s="2">
        <f>'CU70'!D12*100/'CU70'!$H$21</f>
        <v>56.34257317112521</v>
      </c>
      <c r="E31" s="2">
        <f>'CU70'!E12*100/'CU70'!$H$21</f>
        <v>61.037787602052305</v>
      </c>
      <c r="F31" s="2">
        <f>'CU70'!F12*100/'CU70'!$H$21</f>
        <v>65.73300203297941</v>
      </c>
      <c r="G31" s="2">
        <f>'CU70'!G12*100/'CU70'!$H$21</f>
        <v>70.42821646390652</v>
      </c>
      <c r="H31" s="2">
        <f>'CU70'!H12*100/'CU70'!$H$21</f>
        <v>75.12343089483363</v>
      </c>
      <c r="I31" s="2">
        <f>'CU70'!I12*100/'CU70'!$H$21</f>
        <v>79.81864532576074</v>
      </c>
      <c r="J31" s="2">
        <f>'CU70'!J12*100/'CU70'!$H$21</f>
        <v>84.51385975668785</v>
      </c>
      <c r="K31" s="2">
        <f>'CU70'!K12*100/'CU70'!$H$21</f>
        <v>89.20907418761495</v>
      </c>
      <c r="L31" s="2">
        <f>'CU70'!L12*100/'CU70'!$H$21</f>
        <v>93.90428861854205</v>
      </c>
      <c r="M31" s="2">
        <f>'CU70'!M12*100/'CU70'!$H$21</f>
        <v>98.59950304946916</v>
      </c>
      <c r="N31" s="2">
        <f>'CU70'!N12*100/'CU70'!$H$21</f>
        <v>103.29471748039627</v>
      </c>
      <c r="O31" s="2">
        <f>'CU70'!O12*100/'CU70'!$H$21</f>
        <v>107.98993191132337</v>
      </c>
      <c r="P31" s="2">
        <f>'CU70'!P12*100/'CU70'!$H$21</f>
        <v>112.68514634225049</v>
      </c>
      <c r="Q31" s="2">
        <f>'CU70'!Q12*100/'CU70'!$H$21</f>
        <v>117.3803607731776</v>
      </c>
      <c r="R31" s="2">
        <f>'CU70'!R12*100/'CU70'!$H$21</f>
        <v>122.07557520410468</v>
      </c>
      <c r="S31" s="2">
        <f>'CU70'!S12*100/'CU70'!$H$21</f>
        <v>126.7707896350318</v>
      </c>
      <c r="T31" s="2">
        <f>'CU70'!T12*100/'CU70'!$H$21</f>
        <v>131.4660040659589</v>
      </c>
      <c r="U31" s="2">
        <f>'CU70'!U12*100/'CU70'!$H$21</f>
        <v>136.16121849688602</v>
      </c>
      <c r="V31" s="2">
        <f>'CU70'!V12*100/'CU70'!$H$21</f>
        <v>140.85643292781313</v>
      </c>
      <c r="W31" s="2">
        <f>'CU70'!W12*100/'CU70'!$H$21</f>
        <v>150.24686178966735</v>
      </c>
      <c r="X31" s="2">
        <f>'CU70'!X12*100/'CU70'!$H$21</f>
        <v>164.33250508244865</v>
      </c>
    </row>
    <row r="32" spans="2:24" ht="14.25">
      <c r="B32" s="2">
        <f>'CU70'!B13*100/'CU70'!$H$21</f>
        <v>27.50976152828419</v>
      </c>
      <c r="C32" s="2">
        <f>'CU70'!C13*100/'CU70'!$H$21</f>
        <v>55.01952305656842</v>
      </c>
      <c r="D32" s="2">
        <f>'CU70'!D13*100/'CU70'!$H$21</f>
        <v>66.0234276678821</v>
      </c>
      <c r="E32" s="2">
        <f>'CU70'!E13*100/'CU70'!$H$21</f>
        <v>71.52537997353896</v>
      </c>
      <c r="F32" s="2">
        <f>'CU70'!F13*100/'CU70'!$H$21</f>
        <v>77.0273322791958</v>
      </c>
      <c r="G32" s="2">
        <f>'CU70'!G13*100/'CU70'!$H$21</f>
        <v>82.52928458485266</v>
      </c>
      <c r="H32" s="2">
        <f>'CU70'!H13*100/'CU70'!$H$21</f>
        <v>88.03123689050952</v>
      </c>
      <c r="I32" s="2">
        <f>'CU70'!I13*100/'CU70'!$H$21</f>
        <v>93.53318919616638</v>
      </c>
      <c r="J32" s="2">
        <f>'CU70'!J13*100/'CU70'!$H$21</f>
        <v>99.03514150182322</v>
      </c>
      <c r="K32" s="2">
        <f>'CU70'!K13*100/'CU70'!$H$21</f>
        <v>104.53709380748008</v>
      </c>
      <c r="L32" s="2">
        <f>'CU70'!L13*100/'CU70'!$H$21</f>
        <v>110.03904611313692</v>
      </c>
      <c r="M32" s="2">
        <f>'CU70'!M13*100/'CU70'!$H$21</f>
        <v>115.54099841879376</v>
      </c>
      <c r="N32" s="2">
        <f>'CU70'!N13*100/'CU70'!$H$21</f>
        <v>121.04295072445062</v>
      </c>
      <c r="O32" s="2">
        <f>'CU70'!O13*100/'CU70'!$H$21</f>
        <v>126.54490303010746</v>
      </c>
      <c r="P32" s="2">
        <f>'CU70'!P13*100/'CU70'!$H$21</f>
        <v>132.04685533576432</v>
      </c>
      <c r="Q32" s="2">
        <f>'CU70'!Q13*100/'CU70'!$H$21</f>
        <v>137.54880764142118</v>
      </c>
      <c r="R32" s="2">
        <f>'CU70'!R13*100/'CU70'!$H$21</f>
        <v>143.050759947078</v>
      </c>
      <c r="S32" s="2">
        <f>'CU70'!S13*100/'CU70'!$H$21</f>
        <v>148.55271225273486</v>
      </c>
      <c r="T32" s="2">
        <f>'CU70'!T13*100/'CU70'!$H$21</f>
        <v>154.05466455839172</v>
      </c>
      <c r="U32" s="2">
        <f>'CU70'!U13*100/'CU70'!$H$21</f>
        <v>159.55661686404858</v>
      </c>
      <c r="V32" s="2">
        <f>'CU70'!V13*100/'CU70'!$H$21</f>
        <v>165.0585691697054</v>
      </c>
      <c r="W32" s="2">
        <f>'CU70'!W13*100/'CU70'!$H$21</f>
        <v>176.06247378101912</v>
      </c>
      <c r="X32" s="2">
        <f>'CU70'!X13*100/'CU70'!$H$21</f>
        <v>192.56833069798967</v>
      </c>
    </row>
    <row r="33" spans="2:24" ht="14.25">
      <c r="B33" s="2">
        <f>'CU70'!B14*100/'CU70'!$H$21</f>
        <v>31.5434509019329</v>
      </c>
      <c r="C33" s="2">
        <f>'CU70'!C14*100/'CU70'!$H$21</f>
        <v>63.086901803865835</v>
      </c>
      <c r="D33" s="2">
        <f>'CU70'!D14*100/'CU70'!$H$21</f>
        <v>75.70428216463903</v>
      </c>
      <c r="E33" s="2">
        <f>'CU70'!E14*100/'CU70'!$H$21</f>
        <v>82.01297234502562</v>
      </c>
      <c r="F33" s="2">
        <f>'CU70'!F14*100/'CU70'!$H$21</f>
        <v>88.32166252541221</v>
      </c>
      <c r="G33" s="2">
        <f>'CU70'!G14*100/'CU70'!$H$21</f>
        <v>94.6303527057988</v>
      </c>
      <c r="H33" s="2">
        <f>'CU70'!H14*100/'CU70'!$H$21</f>
        <v>100.93904288618542</v>
      </c>
      <c r="I33" s="2">
        <f>'CU70'!I14*100/'CU70'!$H$21</f>
        <v>107.247733066572</v>
      </c>
      <c r="J33" s="2">
        <f>'CU70'!J14*100/'CU70'!$H$21</f>
        <v>113.55642324695859</v>
      </c>
      <c r="K33" s="2">
        <f>'CU70'!K14*100/'CU70'!$H$21</f>
        <v>119.86511342734518</v>
      </c>
      <c r="L33" s="2">
        <f>'CU70'!L14*100/'CU70'!$H$21</f>
        <v>126.17380360773177</v>
      </c>
      <c r="M33" s="2">
        <f>'CU70'!M14*100/'CU70'!$H$21</f>
        <v>132.48249378811835</v>
      </c>
      <c r="N33" s="2">
        <f>'CU70'!N14*100/'CU70'!$H$21</f>
        <v>138.79118396850498</v>
      </c>
      <c r="O33" s="2">
        <f>'CU70'!O14*100/'CU70'!$H$21</f>
        <v>145.09987414889156</v>
      </c>
      <c r="P33" s="2">
        <f>'CU70'!P14*100/'CU70'!$H$21</f>
        <v>151.40856432927814</v>
      </c>
      <c r="Q33" s="2">
        <f>'CU70'!Q14*100/'CU70'!$H$21</f>
        <v>157.71725450966477</v>
      </c>
      <c r="R33" s="2">
        <f>'CU70'!R14*100/'CU70'!$H$21</f>
        <v>164.02594469005135</v>
      </c>
      <c r="S33" s="2">
        <f>'CU70'!S14*100/'CU70'!$H$21</f>
        <v>170.33463487043792</v>
      </c>
      <c r="T33" s="2">
        <f>'CU70'!T14*100/'CU70'!$H$21</f>
        <v>176.64332505082453</v>
      </c>
      <c r="U33" s="2">
        <f>'CU70'!U14*100/'CU70'!$H$21</f>
        <v>182.95201523121113</v>
      </c>
      <c r="V33" s="2">
        <f>'CU70'!V14*100/'CU70'!$H$21</f>
        <v>189.26070541159774</v>
      </c>
      <c r="W33" s="2">
        <f>'CU70'!W14*100/'CU70'!$H$21</f>
        <v>201.8780857723709</v>
      </c>
      <c r="X33" s="2">
        <f>'CU70'!X14*100/'CU70'!$H$21</f>
        <v>220.80415631353065</v>
      </c>
    </row>
    <row r="34" spans="2:24" ht="14.25">
      <c r="B34" s="2">
        <f>'CU70'!B15*100/'CU70'!$H$21</f>
        <v>35.57714027558161</v>
      </c>
      <c r="C34" s="2">
        <f>'CU70'!C15*100/'CU70'!$H$21</f>
        <v>71.15428055116327</v>
      </c>
      <c r="D34" s="2">
        <f>'CU70'!D15*100/'CU70'!$H$21</f>
        <v>85.38513666139593</v>
      </c>
      <c r="E34" s="2">
        <f>'CU70'!E15*100/'CU70'!$H$21</f>
        <v>92.50056471651227</v>
      </c>
      <c r="F34" s="2">
        <f>'CU70'!F15*100/'CU70'!$H$21</f>
        <v>99.6159927716286</v>
      </c>
      <c r="G34" s="2">
        <f>'CU70'!G15*100/'CU70'!$H$21</f>
        <v>106.73142082674495</v>
      </c>
      <c r="H34" s="2">
        <f>'CU70'!H15*100/'CU70'!$H$21</f>
        <v>113.84684888186126</v>
      </c>
      <c r="I34" s="2">
        <f>'CU70'!I15*100/'CU70'!$H$21</f>
        <v>120.96227693697764</v>
      </c>
      <c r="J34" s="2">
        <f>'CU70'!J15*100/'CU70'!$H$21</f>
        <v>128.07770499209394</v>
      </c>
      <c r="K34" s="2">
        <f>'CU70'!K15*100/'CU70'!$H$21</f>
        <v>135.19313304721032</v>
      </c>
      <c r="L34" s="2">
        <f>'CU70'!L15*100/'CU70'!$H$21</f>
        <v>142.30856110232662</v>
      </c>
      <c r="M34" s="2">
        <f>'CU70'!M15*100/'CU70'!$H$21</f>
        <v>149.42398915744297</v>
      </c>
      <c r="N34" s="2">
        <f>'CU70'!N15*100/'CU70'!$H$21</f>
        <v>156.5394172125593</v>
      </c>
      <c r="O34" s="2">
        <f>'CU70'!O15*100/'CU70'!$H$21</f>
        <v>163.65484526767565</v>
      </c>
      <c r="P34" s="2">
        <f>'CU70'!P15*100/'CU70'!$H$21</f>
        <v>170.77027332279198</v>
      </c>
      <c r="Q34" s="2">
        <f>'CU70'!Q15*100/'CU70'!$H$21</f>
        <v>177.8857013779083</v>
      </c>
      <c r="R34" s="2">
        <f>'CU70'!R15*100/'CU70'!$H$21</f>
        <v>185.0011294330247</v>
      </c>
      <c r="S34" s="2">
        <f>'CU70'!S15*100/'CU70'!$H$21</f>
        <v>192.11655748814098</v>
      </c>
      <c r="T34" s="2">
        <f>'CU70'!T15*100/'CU70'!$H$21</f>
        <v>199.23198554325737</v>
      </c>
      <c r="U34" s="2">
        <f>'CU70'!U15*100/'CU70'!$H$21</f>
        <v>206.34741359837366</v>
      </c>
      <c r="V34" s="2">
        <f>'CU70'!V15*100/'CU70'!$H$21</f>
        <v>213.46284165349005</v>
      </c>
      <c r="W34" s="2">
        <f>'CU70'!W15*100/'CU70'!$H$21</f>
        <v>227.6936977637227</v>
      </c>
      <c r="X34" s="2">
        <f>'CU70'!X15*100/'CU70'!$H$21</f>
        <v>249.03998192907167</v>
      </c>
    </row>
    <row r="35" spans="2:24" ht="14.25">
      <c r="B35" s="2">
        <f>'CU70'!B16*100/'CU70'!$H$21</f>
        <v>39.61082964923032</v>
      </c>
      <c r="C35" s="2">
        <f>'CU70'!C16*100/'CU70'!$H$21</f>
        <v>79.2216592984607</v>
      </c>
      <c r="D35" s="2">
        <f>'CU70'!D16*100/'CU70'!$H$21</f>
        <v>95.06599115815284</v>
      </c>
      <c r="E35" s="2">
        <f>'CU70'!E16*100/'CU70'!$H$21</f>
        <v>102.9881570879989</v>
      </c>
      <c r="F35" s="2">
        <f>'CU70'!F16*100/'CU70'!$H$21</f>
        <v>110.91032301784502</v>
      </c>
      <c r="G35" s="2">
        <f>'CU70'!G16*100/'CU70'!$H$21</f>
        <v>118.83248894769109</v>
      </c>
      <c r="H35" s="2">
        <f>'CU70'!H16*100/'CU70'!$H$21</f>
        <v>126.75465487753718</v>
      </c>
      <c r="I35" s="2">
        <f>'CU70'!I16*100/'CU70'!$H$21</f>
        <v>134.67682080738322</v>
      </c>
      <c r="J35" s="2">
        <f>'CU70'!J16*100/'CU70'!$H$21</f>
        <v>142.59898673722932</v>
      </c>
      <c r="K35" s="2">
        <f>'CU70'!K16*100/'CU70'!$H$21</f>
        <v>150.52115266707543</v>
      </c>
      <c r="L35" s="2">
        <f>'CU70'!L16*100/'CU70'!$H$21</f>
        <v>158.4433185969215</v>
      </c>
      <c r="M35" s="2">
        <f>'CU70'!M16*100/'CU70'!$H$21</f>
        <v>166.36548452676757</v>
      </c>
      <c r="N35" s="2">
        <f>'CU70'!N16*100/'CU70'!$H$21</f>
        <v>174.28765045661362</v>
      </c>
      <c r="O35" s="2">
        <f>'CU70'!O16*100/'CU70'!$H$21</f>
        <v>182.20981638645975</v>
      </c>
      <c r="P35" s="2">
        <f>'CU70'!P16*100/'CU70'!$H$21</f>
        <v>190.1319823163058</v>
      </c>
      <c r="Q35" s="2">
        <f>'CU70'!Q16*100/'CU70'!$H$21</f>
        <v>198.05414824615193</v>
      </c>
      <c r="R35" s="2">
        <f>'CU70'!R16*100/'CU70'!$H$21</f>
        <v>205.97631417599797</v>
      </c>
      <c r="S35" s="2">
        <f>'CU70'!S16*100/'CU70'!$H$21</f>
        <v>213.89848010584404</v>
      </c>
      <c r="T35" s="2">
        <f>'CU70'!T16*100/'CU70'!$H$21</f>
        <v>221.82064603569015</v>
      </c>
      <c r="U35" s="2">
        <f>'CU70'!U16*100/'CU70'!$H$21</f>
        <v>229.74281196553622</v>
      </c>
      <c r="V35" s="2">
        <f>'CU70'!V16*100/'CU70'!$H$21</f>
        <v>237.66497789538232</v>
      </c>
      <c r="W35" s="2">
        <f>'CU70'!W16*100/'CU70'!$H$21</f>
        <v>253.5093097550745</v>
      </c>
      <c r="X35" s="2">
        <f>'CU70'!X16*100/'CU70'!$H$21</f>
        <v>277.2758075446127</v>
      </c>
    </row>
    <row r="36" spans="2:24" ht="14.25">
      <c r="B36" s="2">
        <f>'CU70'!B17*100/'CU70'!$H$21</f>
        <v>43.644519022879024</v>
      </c>
      <c r="C36" s="2">
        <f>'CU70'!C17*100/'CU70'!$H$21</f>
        <v>87.28903804575812</v>
      </c>
      <c r="D36" s="2">
        <f>'CU70'!D17*100/'CU70'!$H$21</f>
        <v>104.74684565490973</v>
      </c>
      <c r="E36" s="2">
        <f>'CU70'!E17*100/'CU70'!$H$21</f>
        <v>113.47574945948557</v>
      </c>
      <c r="F36" s="2">
        <f>'CU70'!F17*100/'CU70'!$H$21</f>
        <v>122.20465326406139</v>
      </c>
      <c r="G36" s="2">
        <f>'CU70'!G17*100/'CU70'!$H$21</f>
        <v>130.9335570686372</v>
      </c>
      <c r="H36" s="2">
        <f>'CU70'!H17*100/'CU70'!$H$21</f>
        <v>139.66246087321306</v>
      </c>
      <c r="I36" s="2">
        <f>'CU70'!I17*100/'CU70'!$H$21</f>
        <v>148.39136467778889</v>
      </c>
      <c r="J36" s="2">
        <f>'CU70'!J17*100/'CU70'!$H$21</f>
        <v>157.1202684823647</v>
      </c>
      <c r="K36" s="2">
        <f>'CU70'!K17*100/'CU70'!$H$21</f>
        <v>165.84917228694056</v>
      </c>
      <c r="L36" s="2">
        <f>'CU70'!L17*100/'CU70'!$H$21</f>
        <v>174.57807609151635</v>
      </c>
      <c r="M36" s="2">
        <f>'CU70'!M17*100/'CU70'!$H$21</f>
        <v>183.3069798960922</v>
      </c>
      <c r="N36" s="2">
        <f>'CU70'!N17*100/'CU70'!$H$21</f>
        <v>192.035883700668</v>
      </c>
      <c r="O36" s="2">
        <f>'CU70'!O17*100/'CU70'!$H$21</f>
        <v>200.76478750524382</v>
      </c>
      <c r="P36" s="2">
        <f>'CU70'!P17*100/'CU70'!$H$21</f>
        <v>209.4936913098196</v>
      </c>
      <c r="Q36" s="2">
        <f>'CU70'!Q17*100/'CU70'!$H$21</f>
        <v>218.22259511439552</v>
      </c>
      <c r="R36" s="2">
        <f>'CU70'!R17*100/'CU70'!$H$21</f>
        <v>226.95149891897134</v>
      </c>
      <c r="S36" s="2">
        <f>'CU70'!S17*100/'CU70'!$H$21</f>
        <v>235.68040272354713</v>
      </c>
      <c r="T36" s="2">
        <f>'CU70'!T17*100/'CU70'!$H$21</f>
        <v>244.40930652812295</v>
      </c>
      <c r="U36" s="2">
        <f>'CU70'!U17*100/'CU70'!$H$21</f>
        <v>253.1382103326988</v>
      </c>
      <c r="V36" s="2">
        <f>'CU70'!V17*100/'CU70'!$H$21</f>
        <v>261.86711413727465</v>
      </c>
      <c r="W36" s="2">
        <f>'CU70'!W17*100/'CU70'!$H$21</f>
        <v>279.32492174642624</v>
      </c>
      <c r="X36" s="2">
        <f>'CU70'!X17*100/'CU70'!$H$21</f>
        <v>305.5116331601537</v>
      </c>
    </row>
    <row r="42" spans="1:22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" t="s">
        <v>11</v>
      </c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4" ht="15">
      <c r="A43" s="7"/>
      <c r="B43" s="8" t="str">
        <f>"-1.5 ML/ha"</f>
        <v>-1.5 ML/ha</v>
      </c>
      <c r="C43" s="8" t="str">
        <f>"-1.0 ML/ha"</f>
        <v>-1.0 ML/ha</v>
      </c>
      <c r="D43" s="8" t="str">
        <f>"-0.8 ML/ha"</f>
        <v>-0.8 ML/ha</v>
      </c>
      <c r="E43" s="8" t="str">
        <f>"-0.7 ML/ha"</f>
        <v>-0.7 ML/ha</v>
      </c>
      <c r="F43" s="8" t="str">
        <f>"-0.6 ML/ha"</f>
        <v>-0.6 ML/ha</v>
      </c>
      <c r="G43" s="8" t="str">
        <f>"-0.5 ML/ha"</f>
        <v>-0.5 ML/ha</v>
      </c>
      <c r="H43" s="8" t="str">
        <f>"-0.4 ML/ha"</f>
        <v>-0.4 ML/ha</v>
      </c>
      <c r="I43" s="8" t="str">
        <f>"-0.3 ML/ha"</f>
        <v>-0.3 ML/ha</v>
      </c>
      <c r="J43" s="8" t="str">
        <f>"-0.2 ML/ha"</f>
        <v>-0.2 ML/ha</v>
      </c>
      <c r="K43" s="8" t="str">
        <f>"-0.1 ML/ha"</f>
        <v>-0.1 ML/ha</v>
      </c>
      <c r="L43" s="8" t="s">
        <v>0</v>
      </c>
      <c r="M43" s="8" t="str">
        <f>"+0.1 ML/ha"</f>
        <v>+0.1 ML/ha</v>
      </c>
      <c r="N43" s="8" t="str">
        <f>"+0.2 ML/ha"</f>
        <v>+0.2 ML/ha</v>
      </c>
      <c r="O43" s="8" t="str">
        <f>"+0.3 ML/ha"</f>
        <v>+0.3 ML/ha</v>
      </c>
      <c r="P43" s="8" t="str">
        <f>"+0.4 ML/ha"</f>
        <v>+0.4 ML/ha</v>
      </c>
      <c r="Q43" s="8" t="str">
        <f>"+0.5 ML/ha"</f>
        <v>+0.5 ML/ha</v>
      </c>
      <c r="R43" s="8" t="str">
        <f>"+0.6 ML/ha"</f>
        <v>+0.6 ML/ha</v>
      </c>
      <c r="S43" s="8" t="str">
        <f>"+0.7 ML/ha"</f>
        <v>+0.7 ML/ha</v>
      </c>
      <c r="T43" s="8" t="str">
        <f>"+0.8 ML/ha"</f>
        <v>+0.8 ML/ha</v>
      </c>
      <c r="U43" s="8" t="str">
        <f>"+0.9 ML/ha"</f>
        <v>+0.9 ML/ha</v>
      </c>
      <c r="V43" s="9" t="str">
        <f>"+1.0 ML/ha"</f>
        <v>+1.0 ML/ha</v>
      </c>
      <c r="W43" s="9" t="str">
        <f>"+1.2 ML/ha"</f>
        <v>+1.2 ML/ha</v>
      </c>
      <c r="X43" s="9" t="str">
        <f>"+1.5 ML/ha"</f>
        <v>+1.5 ML/ha</v>
      </c>
    </row>
    <row r="44" spans="1:24" ht="15.75" thickBot="1">
      <c r="A44" s="15" t="s">
        <v>2</v>
      </c>
      <c r="B44" s="10">
        <f aca="true" t="shared" si="5" ref="B44:X44">AVERAGE(B45:B56)</f>
        <v>14.771950210373248</v>
      </c>
      <c r="C44" s="10">
        <f t="shared" si="5"/>
        <v>19.428260927329934</v>
      </c>
      <c r="D44" s="10">
        <f t="shared" si="5"/>
        <v>20.52122215595596</v>
      </c>
      <c r="E44" s="10">
        <f t="shared" si="5"/>
        <v>20.902796400663984</v>
      </c>
      <c r="F44" s="10">
        <f t="shared" si="5"/>
        <v>21.174433065635338</v>
      </c>
      <c r="G44" s="10">
        <f t="shared" si="5"/>
        <v>21.33613215087004</v>
      </c>
      <c r="H44" s="10">
        <f t="shared" si="5"/>
        <v>21.387893656368067</v>
      </c>
      <c r="I44" s="10">
        <f t="shared" si="5"/>
        <v>21.329717582129437</v>
      </c>
      <c r="J44" s="10">
        <f t="shared" si="5"/>
        <v>21.16160392815414</v>
      </c>
      <c r="K44" s="10">
        <f t="shared" si="5"/>
        <v>20.88355269444218</v>
      </c>
      <c r="L44" s="10">
        <f t="shared" si="5"/>
        <v>20.49556388099356</v>
      </c>
      <c r="M44" s="10">
        <f t="shared" si="5"/>
        <v>19.997637487808273</v>
      </c>
      <c r="N44" s="10">
        <f t="shared" si="5"/>
        <v>19.389773514886326</v>
      </c>
      <c r="O44" s="10">
        <f t="shared" si="5"/>
        <v>18.67197196222772</v>
      </c>
      <c r="P44" s="10">
        <f t="shared" si="5"/>
        <v>17.844232829832443</v>
      </c>
      <c r="Q44" s="10">
        <f t="shared" si="5"/>
        <v>17.186743490822973</v>
      </c>
      <c r="R44" s="10">
        <f t="shared" si="5"/>
        <v>16.521575642627003</v>
      </c>
      <c r="S44" s="10">
        <f t="shared" si="5"/>
        <v>15.873746977184588</v>
      </c>
      <c r="T44" s="10">
        <f t="shared" si="5"/>
        <v>15.376031625315264</v>
      </c>
      <c r="U44" s="10">
        <f t="shared" si="5"/>
        <v>14.817012759836627</v>
      </c>
      <c r="V44" s="11">
        <f t="shared" si="5"/>
        <v>14.279570338232112</v>
      </c>
      <c r="W44" s="11">
        <f t="shared" si="5"/>
        <v>13.468517602380428</v>
      </c>
      <c r="X44" s="11">
        <f t="shared" si="5"/>
        <v>12.315582276046763</v>
      </c>
    </row>
    <row r="45" spans="2:24" ht="14.25">
      <c r="B45" s="2">
        <f>IF(-0.0021*'CU70'!B25^2+0.4091*'CU70'!B25+7.3672&lt;0,0,-0.0021*'CU70'!B25^2+0.4091*'CU70'!B25+7.3672)</f>
        <v>7.069060126879768</v>
      </c>
      <c r="C45" s="2">
        <f>IF(-0.0021*'CU70'!C25^2+0.4091*'CU70'!C25+7.3672&lt;0,0,-0.0021*'CU70'!C25^2+0.4091*'CU70'!C25+7.3672)</f>
        <v>6.76870614371256</v>
      </c>
      <c r="D45" s="2">
        <f>IF(-0.0021*'CU70'!D25^2+0.4091*'CU70'!D25+7.3672&lt;0,0,-0.0021*'CU70'!D25^2+0.4091*'CU70'!D25+7.3672)</f>
        <v>6.647944599632521</v>
      </c>
      <c r="E45" s="2">
        <f>IF(-0.0021*'CU70'!E25^2+0.4091*'CU70'!E25+7.3672&lt;0,0,-0.0021*'CU70'!E25^2+0.4091*'CU70'!E25+7.3672)</f>
        <v>6.587430980989683</v>
      </c>
      <c r="F45" s="2">
        <f>IF(-0.0021*'CU70'!F25^2+0.4091*'CU70'!F25+7.3672&lt;0,0,-0.0021*'CU70'!F25^2+0.4091*'CU70'!F25+7.3672)</f>
        <v>6.526828797944965</v>
      </c>
      <c r="G45" s="2">
        <f>IF(-0.0021*'CU70'!G25^2+0.4091*'CU70'!G25+7.3672&lt;0,0,-0.0021*'CU70'!G25^2+0.4091*'CU70'!G25+7.3672)</f>
        <v>6.466138050498369</v>
      </c>
      <c r="H45" s="2">
        <f>IF(-0.0021*'CU70'!H25^2+0.4091*'CU70'!H25+7.3672&lt;0,0,-0.0021*'CU70'!H25^2+0.4091*'CU70'!H25+7.3672)</f>
        <v>6.405358738649894</v>
      </c>
      <c r="I45" s="2">
        <f>IF(-0.0021*'CU70'!I25^2+0.4091*'CU70'!I25+7.3672&lt;0,0,-0.0021*'CU70'!I25^2+0.4091*'CU70'!I25+7.3672)</f>
        <v>6.344490862399539</v>
      </c>
      <c r="J45" s="2">
        <f>IF(-0.0021*'CU70'!J25^2+0.4091*'CU70'!J25+7.3672&lt;0,0,-0.0021*'CU70'!J25^2+0.4091*'CU70'!J25+7.3672)</f>
        <v>6.2835344217473095</v>
      </c>
      <c r="K45" s="2">
        <f>IF(-0.0021*'CU70'!K25^2+0.4091*'CU70'!K25+7.3672&lt;0,0,-0.0021*'CU70'!K25^2+0.4091*'CU70'!K25+7.3672)</f>
        <v>6.222489416693193</v>
      </c>
      <c r="L45" s="2">
        <f>IF(-0.0021*'CU70'!L25^2+0.4091*'CU70'!L25+7.3672&lt;0,0,-0.0021*'CU70'!L25^2+0.4091*'CU70'!L25+7.3672)</f>
        <v>6.161355847237205</v>
      </c>
      <c r="M45" s="2">
        <f>IF(-0.0021*'CU70'!M25^2+0.4091*'CU70'!M25+7.3672&lt;0,0,-0.0021*'CU70'!M25^2+0.4091*'CU70'!M25+7.3672)</f>
        <v>6.100133713379334</v>
      </c>
      <c r="N45" s="2">
        <f>IF(-0.0021*'CU70'!N25^2+0.4091*'CU70'!N25+7.3672&lt;0,0,-0.0021*'CU70'!N25^2+0.4091*'CU70'!N25+7.3672)</f>
        <v>6.0388230151195845</v>
      </c>
      <c r="O45" s="2">
        <f>IF(-0.0021*'CU70'!O25^2+0.4091*'CU70'!O25+7.3672&lt;0,0,-0.0021*'CU70'!O25^2+0.4091*'CU70'!O25+7.3672)</f>
        <v>5.977423752457955</v>
      </c>
      <c r="P45" s="2">
        <f>IF(-0.0021*'CU70'!P25^2+0.4091*'CU70'!P25+7.3672&lt;0,0,-0.0021*'CU70'!P25^2+0.4091*'CU70'!P25+7.3672)</f>
        <v>5.9159359253944555</v>
      </c>
      <c r="Q45" s="2">
        <f>IF(-0.0021*'CU70'!Q25^2+0.4091*'CU70'!Q25+7.3672&lt;0,0,-0.0021*'CU70'!Q25^2+0.4091*'CU70'!Q25+7.3672)</f>
        <v>5.85435953392906</v>
      </c>
      <c r="R45" s="2">
        <f>IF(-0.0021*'CU70'!R25^2+0.4091*'CU70'!R25+7.3672&lt;0,0,-0.0021*'CU70'!R25^2+0.4091*'CU70'!R25+7.3672)</f>
        <v>5.792694578061802</v>
      </c>
      <c r="S45" s="2">
        <f>IF(-0.0021*'CU70'!S25^2+0.4091*'CU70'!S25+7.3672&lt;0,0,-0.0021*'CU70'!S25^2+0.4091*'CU70'!S25+7.3672)</f>
        <v>5.7309410577926565</v>
      </c>
      <c r="T45" s="2">
        <f>IF(-0.0021*'CU70'!T25^2+0.4091*'CU70'!T25+7.3672&lt;0,0,-0.0021*'CU70'!T25^2+0.4091*'CU70'!T25+7.3672)</f>
        <v>5.669098973121632</v>
      </c>
      <c r="U45" s="2">
        <f>IF(-0.0021*'CU70'!U25^2+0.4091*'CU70'!U25+7.3672&lt;0,0,-0.0021*'CU70'!U25^2+0.4091*'CU70'!U25+7.3672)</f>
        <v>5.607168324048729</v>
      </c>
      <c r="V45" s="2">
        <f>IF(-0.0021*'CU70'!V25^2+0.4091*'CU70'!V25+7.3672&lt;0,0,-0.0021*'CU70'!V25^2+0.4091*'CU70'!V25+7.3672)</f>
        <v>5.545149110573946</v>
      </c>
      <c r="W45" s="2">
        <f>IF(-0.0021*'CU70'!W25^2+0.4091*'CU70'!W25+7.3672&lt;0,0,-0.0021*'CU70'!W25^2+0.4091*'CU70'!W25+7.3672)</f>
        <v>5.420844990418743</v>
      </c>
      <c r="X45" s="2">
        <f>IF(-0.0021*'CU70'!X25^2+0.4091*'CU70'!X25+7.3672&lt;0,0,-0.0021*'CU70'!X25^2+0.4091*'CU70'!X25+7.3672)</f>
        <v>5.233724577171847</v>
      </c>
    </row>
    <row r="46" spans="2:24" ht="14.25">
      <c r="B46" s="2">
        <f>IF(-0.0021*'CU70'!B26^2+0.4091*'CU70'!B26+7.3672&lt;0,0,-0.0021*'CU70'!B26^2+0.4091*'CU70'!B26+7.3672)</f>
        <v>8.697374696089067</v>
      </c>
      <c r="C46" s="2">
        <f>IF(-0.0021*'CU70'!C26^2+0.4091*'CU70'!C26+7.3672&lt;0,0,-0.0021*'CU70'!C26^2+0.4091*'CU70'!C26+7.3672)</f>
        <v>9.981599775030382</v>
      </c>
      <c r="D46" s="2">
        <f>IF(-0.0021*'CU70'!D26^2+0.4091*'CU70'!D26+7.3672&lt;0,0,-0.0021*'CU70'!D26^2+0.4091*'CU70'!D26+7.3672)</f>
        <v>10.482423913805535</v>
      </c>
      <c r="E46" s="2">
        <f>IF(-0.0021*'CU70'!E26^2+0.4091*'CU70'!E26+7.3672&lt;0,0,-0.0021*'CU70'!E26^2+0.4091*'CU70'!E26+7.3672)</f>
        <v>10.730079006164248</v>
      </c>
      <c r="F46" s="2">
        <f>IF(-0.0021*'CU70'!F26^2+0.4091*'CU70'!F26+7.3672&lt;0,0,-0.0021*'CU70'!F26^2+0.4091*'CU70'!F26+7.3672)</f>
        <v>10.975896113837049</v>
      </c>
      <c r="G46" s="2">
        <f>IF(-0.0021*'CU70'!G26^2+0.4091*'CU70'!G26+7.3672&lt;0,0,-0.0021*'CU70'!G26^2+0.4091*'CU70'!G26+7.3672)</f>
        <v>11.219875236823942</v>
      </c>
      <c r="H46" s="2">
        <f>IF(-0.0021*'CU70'!H26^2+0.4091*'CU70'!H26+7.3672&lt;0,0,-0.0021*'CU70'!H26^2+0.4091*'CU70'!H26+7.3672)</f>
        <v>11.462016375124922</v>
      </c>
      <c r="I46" s="2">
        <f>IF(-0.0021*'CU70'!I26^2+0.4091*'CU70'!I26+7.3672&lt;0,0,-0.0021*'CU70'!I26^2+0.4091*'CU70'!I26+7.3672)</f>
        <v>11.702319528739995</v>
      </c>
      <c r="J46" s="2">
        <f>IF(-0.0021*'CU70'!J26^2+0.4091*'CU70'!J26+7.3672&lt;0,0,-0.0021*'CU70'!J26^2+0.4091*'CU70'!J26+7.3672)</f>
        <v>11.940784697669159</v>
      </c>
      <c r="K46" s="2">
        <f>IF(-0.0021*'CU70'!K26^2+0.4091*'CU70'!K26+7.3672&lt;0,0,-0.0021*'CU70'!K26^2+0.4091*'CU70'!K26+7.3672)</f>
        <v>12.177411881912406</v>
      </c>
      <c r="L46" s="2">
        <f>IF(-0.0021*'CU70'!L26^2+0.4091*'CU70'!L26+7.3672&lt;0,0,-0.0021*'CU70'!L26^2+0.4091*'CU70'!L26+7.3672)</f>
        <v>12.41220108146975</v>
      </c>
      <c r="M46" s="2">
        <f>IF(-0.0021*'CU70'!M26^2+0.4091*'CU70'!M26+7.3672&lt;0,0,-0.0021*'CU70'!M26^2+0.4091*'CU70'!M26+7.3672)</f>
        <v>12.64515229634118</v>
      </c>
      <c r="N46" s="2">
        <f>IF(-0.0021*'CU70'!N26^2+0.4091*'CU70'!N26+7.3672&lt;0,0,-0.0021*'CU70'!N26^2+0.4091*'CU70'!N26+7.3672)</f>
        <v>12.876265526526701</v>
      </c>
      <c r="O46" s="2">
        <f>IF(-0.0021*'CU70'!O26^2+0.4091*'CU70'!O26+7.3672&lt;0,0,-0.0021*'CU70'!O26^2+0.4091*'CU70'!O26+7.3672)</f>
        <v>13.10554077202631</v>
      </c>
      <c r="P46" s="2">
        <f>IF(-0.0021*'CU70'!P26^2+0.4091*'CU70'!P26+7.3672&lt;0,0,-0.0021*'CU70'!P26^2+0.4091*'CU70'!P26+7.3672)</f>
        <v>13.332978032840018</v>
      </c>
      <c r="Q46" s="2">
        <f>IF(-0.0021*'CU70'!Q26^2+0.4091*'CU70'!Q26+7.3672&lt;0,0,-0.0021*'CU70'!Q26^2+0.4091*'CU70'!Q26+7.3672)</f>
        <v>13.558577308967802</v>
      </c>
      <c r="R46" s="2">
        <f>IF(-0.0021*'CU70'!R26^2+0.4091*'CU70'!R26+7.3672&lt;0,0,-0.0021*'CU70'!R26^2+0.4091*'CU70'!R26+7.3672)</f>
        <v>13.782338600409688</v>
      </c>
      <c r="S46" s="2">
        <f>IF(-0.0021*'CU70'!S26^2+0.4091*'CU70'!S26+7.3672&lt;0,0,-0.0021*'CU70'!S26^2+0.4091*'CU70'!S26+7.3672)</f>
        <v>14.004261907165658</v>
      </c>
      <c r="T46" s="2">
        <f>IF(-0.0021*'CU70'!T26^2+0.4091*'CU70'!T26+7.3672&lt;0,0,-0.0021*'CU70'!T26^2+0.4091*'CU70'!T26+7.3672)</f>
        <v>14.224347229235718</v>
      </c>
      <c r="U46" s="2">
        <f>IF(-0.0021*'CU70'!U26^2+0.4091*'CU70'!U26+7.3672&lt;0,0,-0.0021*'CU70'!U26^2+0.4091*'CU70'!U26+7.3672)</f>
        <v>14.442594566619867</v>
      </c>
      <c r="V46" s="2">
        <f>IF(-0.0021*'CU70'!V26^2+0.4091*'CU70'!V26+7.3672&lt;0,0,-0.0021*'CU70'!V26^2+0.4091*'CU70'!V26+7.3672)</f>
        <v>14.659003919318106</v>
      </c>
      <c r="W46" s="2">
        <f>IF(-0.0021*'CU70'!W26^2+0.4091*'CU70'!W26+7.3672&lt;0,0,-0.0021*'CU70'!W26^2+0.4091*'CU70'!W26+7.3672)</f>
        <v>15.086308670656853</v>
      </c>
      <c r="X46" s="2">
        <f>IF(-0.0021*'CU70'!X26^2+0.4091*'CU70'!X26+7.3672&lt;0,0,-0.0021*'CU70'!X26^2+0.4091*'CU70'!X26+7.3672)</f>
        <v>15.713480912520652</v>
      </c>
    </row>
    <row r="47" spans="2:24" ht="14.25">
      <c r="B47" s="2">
        <f>IF(-0.0021*'CU70'!B27^2+0.4091*'CU70'!B27+7.3672&lt;0,0,-0.0021*'CU70'!B27^2+0.4091*'CU70'!B27+7.3672)</f>
        <v>10.257352535453403</v>
      </c>
      <c r="C47" s="2">
        <f>IF(-0.0021*'CU70'!C27^2+0.4091*'CU70'!C27+7.3672&lt;0,0,-0.0021*'CU70'!C27^2+0.4091*'CU70'!C27+7.3672)</f>
        <v>12.921146486968349</v>
      </c>
      <c r="D47" s="2">
        <f>IF(-0.0021*'CU70'!D27^2+0.4091*'CU70'!D27+7.3672&lt;0,0,-0.0021*'CU70'!D27^2+0.4091*'CU70'!D27+7.3672)</f>
        <v>13.923283664071562</v>
      </c>
      <c r="E47" s="2">
        <f>IF(-0.0021*'CU70'!E27^2+0.4091*'CU70'!E27+7.3672&lt;0,0,-0.0021*'CU70'!E27^2+0.4091*'CU70'!E27+7.3672)</f>
        <v>14.410770737586859</v>
      </c>
      <c r="F47" s="2">
        <f>IF(-0.0021*'CU70'!F27^2+0.4091*'CU70'!F27+7.3672&lt;0,0,-0.0021*'CU70'!F27^2+0.4091*'CU70'!F27+7.3672)</f>
        <v>14.88920346774462</v>
      </c>
      <c r="G47" s="2">
        <f>IF(-0.0021*'CU70'!G27^2+0.4091*'CU70'!G27+7.3672&lt;0,0,-0.0021*'CU70'!G27^2+0.4091*'CU70'!G27+7.3672)</f>
        <v>15.358581854544841</v>
      </c>
      <c r="H47" s="2">
        <f>IF(-0.0021*'CU70'!H27^2+0.4091*'CU70'!H27+7.3672&lt;0,0,-0.0021*'CU70'!H27^2+0.4091*'CU70'!H27+7.3672)</f>
        <v>15.818905897987523</v>
      </c>
      <c r="I47" s="2">
        <f>IF(-0.0021*'CU70'!I27^2+0.4091*'CU70'!I27+7.3672&lt;0,0,-0.0021*'CU70'!I27^2+0.4091*'CU70'!I27+7.3672)</f>
        <v>16.27017559807267</v>
      </c>
      <c r="J47" s="2">
        <f>IF(-0.0021*'CU70'!J27^2+0.4091*'CU70'!J27+7.3672&lt;0,0,-0.0021*'CU70'!J27^2+0.4091*'CU70'!J27+7.3672)</f>
        <v>16.712390954800277</v>
      </c>
      <c r="K47" s="2">
        <f>IF(-0.0021*'CU70'!K27^2+0.4091*'CU70'!K27+7.3672&lt;0,0,-0.0021*'CU70'!K27^2+0.4091*'CU70'!K27+7.3672)</f>
        <v>17.145551968170345</v>
      </c>
      <c r="L47" s="2">
        <f>IF(-0.0021*'CU70'!L27^2+0.4091*'CU70'!L27+7.3672&lt;0,0,-0.0021*'CU70'!L27^2+0.4091*'CU70'!L27+7.3672)</f>
        <v>17.56965863818288</v>
      </c>
      <c r="M47" s="2">
        <f>IF(-0.0021*'CU70'!M27^2+0.4091*'CU70'!M27+7.3672&lt;0,0,-0.0021*'CU70'!M27^2+0.4091*'CU70'!M27+7.3672)</f>
        <v>17.98471096483787</v>
      </c>
      <c r="N47" s="2">
        <f>IF(-0.0021*'CU70'!N27^2+0.4091*'CU70'!N27+7.3672&lt;0,0,-0.0021*'CU70'!N27^2+0.4091*'CU70'!N27+7.3672)</f>
        <v>18.390708948135323</v>
      </c>
      <c r="O47" s="2">
        <f>IF(-0.0021*'CU70'!O27^2+0.4091*'CU70'!O27+7.3672&lt;0,0,-0.0021*'CU70'!O27^2+0.4091*'CU70'!O27+7.3672)</f>
        <v>18.78765258807524</v>
      </c>
      <c r="P47" s="2">
        <f>IF(-0.0021*'CU70'!P27^2+0.4091*'CU70'!P27+7.3672&lt;0,0,-0.0021*'CU70'!P27^2+0.4091*'CU70'!P27+7.3672)</f>
        <v>19.17554188465762</v>
      </c>
      <c r="Q47" s="2">
        <f>IF(-0.0021*'CU70'!Q27^2+0.4091*'CU70'!Q27+7.3672&lt;0,0,-0.0021*'CU70'!Q27^2+0.4091*'CU70'!Q27+7.3672)</f>
        <v>19.55437683788245</v>
      </c>
      <c r="R47" s="2">
        <f>IF(-0.0021*'CU70'!R27^2+0.4091*'CU70'!R27+7.3672&lt;0,0,-0.0021*'CU70'!R27^2+0.4091*'CU70'!R27+7.3672)</f>
        <v>19.924157447749756</v>
      </c>
      <c r="S47" s="2">
        <f>IF(-0.0021*'CU70'!S27^2+0.4091*'CU70'!S27+7.3672&lt;0,0,-0.0021*'CU70'!S27^2+0.4091*'CU70'!S27+7.3672)</f>
        <v>20.284883714259518</v>
      </c>
      <c r="T47" s="2">
        <f>IF(-0.0021*'CU70'!T27^2+0.4091*'CU70'!T27+7.3672&lt;0,0,-0.0021*'CU70'!T27^2+0.4091*'CU70'!T27+7.3672)</f>
        <v>20.636555637411742</v>
      </c>
      <c r="U47" s="2">
        <f>IF(-0.0021*'CU70'!U27^2+0.4091*'CU70'!U27+7.3672&lt;0,0,-0.0021*'CU70'!U27^2+0.4091*'CU70'!U27+7.3672)</f>
        <v>20.979173217206426</v>
      </c>
      <c r="V47" s="2">
        <f>IF(-0.0021*'CU70'!V27^2+0.4091*'CU70'!V27+7.3672&lt;0,0,-0.0021*'CU70'!V27^2+0.4091*'CU70'!V27+7.3672)</f>
        <v>21.312736453643573</v>
      </c>
      <c r="W47" s="2">
        <f>IF(-0.0021*'CU70'!W27^2+0.4091*'CU70'!W27+7.3672&lt;0,0,-0.0021*'CU70'!W27^2+0.4091*'CU70'!W27+7.3672)</f>
        <v>21.952699896445253</v>
      </c>
      <c r="X47" s="2">
        <f>IF(-0.0021*'CU70'!X27^2+0.4091*'CU70'!X27+7.3672&lt;0,0,-0.0021*'CU70'!X27^2+0.4091*'CU70'!X27+7.3672)</f>
        <v>22.844737485466236</v>
      </c>
    </row>
    <row r="48" spans="2:24" ht="14.25">
      <c r="B48" s="2">
        <f>IF(-0.0021*'CU70'!B28^2+0.4091*'CU70'!B28+7.3672&lt;0,0,-0.0021*'CU70'!B28^2+0.4091*'CU70'!B28+7.3672)</f>
        <v>11.748993644972774</v>
      </c>
      <c r="C48" s="2">
        <f>IF(-0.0021*'CU70'!C28^2+0.4091*'CU70'!C28+7.3672&lt;0,0,-0.0021*'CU70'!C28^2+0.4091*'CU70'!C28+7.3672)</f>
        <v>15.587346279526466</v>
      </c>
      <c r="D48" s="2">
        <f>IF(-0.0021*'CU70'!D28^2+0.4091*'CU70'!D28+7.3672&lt;0,0,-0.0021*'CU70'!D28^2+0.4091*'CU70'!D28+7.3672)</f>
        <v>16.970523850430595</v>
      </c>
      <c r="E48" s="2">
        <f>IF(-0.0021*'CU70'!E28^2+0.4091*'CU70'!E28+7.3672&lt;0,0,-0.0021*'CU70'!E28^2+0.4091*'CU70'!E28+7.3672)</f>
        <v>17.629506175257518</v>
      </c>
      <c r="F48" s="2">
        <f>IF(-0.0021*'CU70'!F28^2+0.4091*'CU70'!F28+7.3672&lt;0,0,-0.0021*'CU70'!F28^2+0.4091*'CU70'!F28+7.3672)</f>
        <v>18.266750859667674</v>
      </c>
      <c r="G48" s="2">
        <f>IF(-0.0021*'CU70'!G28^2+0.4091*'CU70'!G28+7.3672&lt;0,0,-0.0021*'CU70'!G28^2+0.4091*'CU70'!G28+7.3672)</f>
        <v>18.88225790366107</v>
      </c>
      <c r="H48" s="2">
        <f>IF(-0.0021*'CU70'!H28^2+0.4091*'CU70'!H28+7.3672&lt;0,0,-0.0021*'CU70'!H28^2+0.4091*'CU70'!H28+7.3672)</f>
        <v>19.4760273072377</v>
      </c>
      <c r="I48" s="2">
        <f>IF(-0.0021*'CU70'!I28^2+0.4091*'CU70'!I28+7.3672&lt;0,0,-0.0021*'CU70'!I28^2+0.4091*'CU70'!I28+7.3672)</f>
        <v>20.048059070397564</v>
      </c>
      <c r="J48" s="2">
        <f>IF(-0.0021*'CU70'!J28^2+0.4091*'CU70'!J28+7.3672&lt;0,0,-0.0021*'CU70'!J28^2+0.4091*'CU70'!J28+7.3672)</f>
        <v>20.59835319314067</v>
      </c>
      <c r="K48" s="2">
        <f>IF(-0.0021*'CU70'!K28^2+0.4091*'CU70'!K28+7.3672&lt;0,0,-0.0021*'CU70'!K28^2+0.4091*'CU70'!K28+7.3672)</f>
        <v>21.12690967546701</v>
      </c>
      <c r="L48" s="2">
        <f>IF(-0.0021*'CU70'!L28^2+0.4091*'CU70'!L28+7.3672&lt;0,0,-0.0021*'CU70'!L28^2+0.4091*'CU70'!L28+7.3672)</f>
        <v>21.633728517376586</v>
      </c>
      <c r="M48" s="2">
        <f>IF(-0.0021*'CU70'!M28^2+0.4091*'CU70'!M28+7.3672&lt;0,0,-0.0021*'CU70'!M28^2+0.4091*'CU70'!M28+7.3672)</f>
        <v>22.1188097188694</v>
      </c>
      <c r="N48" s="2">
        <f>IF(-0.0021*'CU70'!N28^2+0.4091*'CU70'!N28+7.3672&lt;0,0,-0.0021*'CU70'!N28^2+0.4091*'CU70'!N28+7.3672)</f>
        <v>22.58215327994545</v>
      </c>
      <c r="O48" s="2">
        <f>IF(-0.0021*'CU70'!O28^2+0.4091*'CU70'!O28+7.3672&lt;0,0,-0.0021*'CU70'!O28^2+0.4091*'CU70'!O28+7.3672)</f>
        <v>23.023759200604736</v>
      </c>
      <c r="P48" s="2">
        <f>IF(-0.0021*'CU70'!P28^2+0.4091*'CU70'!P28+7.3672&lt;0,0,-0.0021*'CU70'!P28^2+0.4091*'CU70'!P28+7.3672)</f>
        <v>23.44362748084726</v>
      </c>
      <c r="Q48" s="2">
        <f>IF(-0.0021*'CU70'!Q28^2+0.4091*'CU70'!Q28+7.3672&lt;0,0,-0.0021*'CU70'!Q28^2+0.4091*'CU70'!Q28+7.3672)</f>
        <v>23.841758120673017</v>
      </c>
      <c r="R48" s="2">
        <f>IF(-0.0021*'CU70'!R28^2+0.4091*'CU70'!R28+7.3672&lt;0,0,-0.0021*'CU70'!R28^2+0.4091*'CU70'!R28+7.3672)</f>
        <v>24.21815112008201</v>
      </c>
      <c r="S48" s="2">
        <f>IF(-0.0021*'CU70'!S28^2+0.4091*'CU70'!S28+7.3672&lt;0,0,-0.0021*'CU70'!S28^2+0.4091*'CU70'!S28+7.3672)</f>
        <v>24.57280647907424</v>
      </c>
      <c r="T48" s="2">
        <f>IF(-0.0021*'CU70'!T28^2+0.4091*'CU70'!T28+7.3672&lt;0,0,-0.0021*'CU70'!T28^2+0.4091*'CU70'!T28+7.3672)</f>
        <v>24.905724197649707</v>
      </c>
      <c r="U48" s="2">
        <f>IF(-0.0021*'CU70'!U28^2+0.4091*'CU70'!U28+7.3672&lt;0,0,-0.0021*'CU70'!U28^2+0.4091*'CU70'!U28+7.3672)</f>
        <v>25.216904275808414</v>
      </c>
      <c r="V48" s="2">
        <f>IF(-0.0021*'CU70'!V28^2+0.4091*'CU70'!V28+7.3672&lt;0,0,-0.0021*'CU70'!V28^2+0.4091*'CU70'!V28+7.3672)</f>
        <v>25.506346713550354</v>
      </c>
      <c r="W48" s="2">
        <f>IF(-0.0021*'CU70'!W28^2+0.4091*'CU70'!W28+7.3672&lt;0,0,-0.0021*'CU70'!W28^2+0.4091*'CU70'!W28+7.3672)</f>
        <v>26.020018667783948</v>
      </c>
      <c r="X48" s="2">
        <f>IF(-0.0021*'CU70'!X28^2+0.4091*'CU70'!X28+7.3672&lt;0,0,-0.0021*'CU70'!X28^2+0.4091*'CU70'!X28+7.3672)</f>
        <v>26.62749429600861</v>
      </c>
    </row>
    <row r="49" spans="2:24" ht="14.25">
      <c r="B49" s="2">
        <f>IF(-0.0021*'CU70'!B29^2+0.4091*'CU70'!B29+7.3672&lt;0,0,-0.0021*'CU70'!B29^2+0.4091*'CU70'!B29+7.3672)</f>
        <v>13.172298024647183</v>
      </c>
      <c r="C49" s="2">
        <f>IF(-0.0021*'CU70'!C29^2+0.4091*'CU70'!C29+7.3672&lt;0,0,-0.0021*'CU70'!C29^2+0.4091*'CU70'!C29+7.3672)</f>
        <v>17.980199152704728</v>
      </c>
      <c r="D49" s="2">
        <f>IF(-0.0021*'CU70'!D29^2+0.4091*'CU70'!D29+7.3672&lt;0,0,-0.0021*'CU70'!D29^2+0.4091*'CU70'!D29+7.3672)</f>
        <v>19.62414447288264</v>
      </c>
      <c r="E49" s="2">
        <f>IF(-0.0021*'CU70'!E29^2+0.4091*'CU70'!E29+7.3672&lt;0,0,-0.0021*'CU70'!E29^2+0.4091*'CU70'!E29+7.3672)</f>
        <v>20.386285319176224</v>
      </c>
      <c r="F49" s="2">
        <f>IF(-0.0021*'CU70'!F29^2+0.4091*'CU70'!F29+7.3672&lt;0,0,-0.0021*'CU70'!F29^2+0.4091*'CU70'!F29+7.3672)</f>
        <v>21.10853828960622</v>
      </c>
      <c r="G49" s="2">
        <f>IF(-0.0021*'CU70'!G29^2+0.4091*'CU70'!G29+7.3672&lt;0,0,-0.0021*'CU70'!G29^2+0.4091*'CU70'!G29+7.3672)</f>
        <v>21.79090338417263</v>
      </c>
      <c r="H49" s="2">
        <f>IF(-0.0021*'CU70'!H29^2+0.4091*'CU70'!H29+7.3672&lt;0,0,-0.0021*'CU70'!H29^2+0.4091*'CU70'!H29+7.3672)</f>
        <v>22.43338060287545</v>
      </c>
      <c r="I49" s="2">
        <f>IF(-0.0021*'CU70'!I29^2+0.4091*'CU70'!I29+7.3672&lt;0,0,-0.0021*'CU70'!I29^2+0.4091*'CU70'!I29+7.3672)</f>
        <v>23.035969945714687</v>
      </c>
      <c r="J49" s="2">
        <f>IF(-0.0021*'CU70'!J29^2+0.4091*'CU70'!J29+7.3672&lt;0,0,-0.0021*'CU70'!J29^2+0.4091*'CU70'!J29+7.3672)</f>
        <v>23.59867141269034</v>
      </c>
      <c r="K49" s="2">
        <f>IF(-0.0021*'CU70'!K29^2+0.4091*'CU70'!K29+7.3672&lt;0,0,-0.0021*'CU70'!K29^2+0.4091*'CU70'!K29+7.3672)</f>
        <v>24.121485003802402</v>
      </c>
      <c r="L49" s="2">
        <f>IF(-0.0021*'CU70'!L29^2+0.4091*'CU70'!L29+7.3672&lt;0,0,-0.0021*'CU70'!L29^2+0.4091*'CU70'!L29+7.3672)</f>
        <v>24.604410719050883</v>
      </c>
      <c r="M49" s="2">
        <f>IF(-0.0021*'CU70'!M29^2+0.4091*'CU70'!M29+7.3672&lt;0,0,-0.0021*'CU70'!M29^2+0.4091*'CU70'!M29+7.3672)</f>
        <v>25.047448558435775</v>
      </c>
      <c r="N49" s="2">
        <f>IF(-0.0021*'CU70'!N29^2+0.4091*'CU70'!N29+7.3672&lt;0,0,-0.0021*'CU70'!N29^2+0.4091*'CU70'!N29+7.3672)</f>
        <v>25.45059852195708</v>
      </c>
      <c r="O49" s="2">
        <f>IF(-0.0021*'CU70'!O29^2+0.4091*'CU70'!O29+7.3672&lt;0,0,-0.0021*'CU70'!O29^2+0.4091*'CU70'!O29+7.3672)</f>
        <v>25.813860609614803</v>
      </c>
      <c r="P49" s="2">
        <f>IF(-0.0021*'CU70'!P29^2+0.4091*'CU70'!P29+7.3672&lt;0,0,-0.0021*'CU70'!P29^2+0.4091*'CU70'!P29+7.3672)</f>
        <v>26.137234821408942</v>
      </c>
      <c r="Q49" s="2">
        <f>IF(-0.0021*'CU70'!Q29^2+0.4091*'CU70'!Q29+7.3672&lt;0,0,-0.0021*'CU70'!Q29^2+0.4091*'CU70'!Q29+7.3672)</f>
        <v>26.42072115733949</v>
      </c>
      <c r="R49" s="2">
        <f>IF(-0.0021*'CU70'!R29^2+0.4091*'CU70'!R29+7.3672&lt;0,0,-0.0021*'CU70'!R29^2+0.4091*'CU70'!R29+7.3672)</f>
        <v>26.664319617406456</v>
      </c>
      <c r="S49" s="2">
        <f>IF(-0.0021*'CU70'!S29^2+0.4091*'CU70'!S29+7.3672&lt;0,0,-0.0021*'CU70'!S29^2+0.4091*'CU70'!S29+7.3672)</f>
        <v>26.86803020160983</v>
      </c>
      <c r="T49" s="2">
        <f>IF(-0.0021*'CU70'!T29^2+0.4091*'CU70'!T29+7.3672&lt;0,0,-0.0021*'CU70'!T29^2+0.4091*'CU70'!T29+7.3672)</f>
        <v>27.03185290994962</v>
      </c>
      <c r="U49" s="2">
        <f>IF(-0.0021*'CU70'!U29^2+0.4091*'CU70'!U29+7.3672&lt;0,0,-0.0021*'CU70'!U29^2+0.4091*'CU70'!U29+7.3672)</f>
        <v>27.15578774242583</v>
      </c>
      <c r="V49" s="2">
        <f>IF(-0.0021*'CU70'!V29^2+0.4091*'CU70'!V29+7.3672&lt;0,0,-0.0021*'CU70'!V29^2+0.4091*'CU70'!V29+7.3672)</f>
        <v>27.23983469903845</v>
      </c>
      <c r="W49" s="2">
        <f>IF(-0.0021*'CU70'!W29^2+0.4091*'CU70'!W29+7.3672&lt;0,0,-0.0021*'CU70'!W29^2+0.4091*'CU70'!W29+7.3672)</f>
        <v>27.288264984672935</v>
      </c>
      <c r="X49" s="2">
        <f>IF(-0.0021*'CU70'!X29^2+0.4091*'CU70'!X29+7.3672&lt;0,0,-0.0021*'CU70'!X29^2+0.4091*'CU70'!X29+7.3672)</f>
        <v>27.061751344147766</v>
      </c>
    </row>
    <row r="50" spans="2:24" ht="14.25">
      <c r="B50" s="2">
        <f>IF(-0.0021*'CU70'!B30^2+0.4091*'CU70'!B30+7.3672&lt;0,0,-0.0021*'CU70'!B30^2+0.4091*'CU70'!B30+7.3672)</f>
        <v>14.527265674476627</v>
      </c>
      <c r="C50" s="2">
        <f>IF(-0.0021*'CU70'!C30^2+0.4091*'CU70'!C30+7.3672&lt;0,0,-0.0021*'CU70'!C30^2+0.4091*'CU70'!C30+7.3672)</f>
        <v>20.099705106503137</v>
      </c>
      <c r="D50" s="2">
        <f>IF(-0.0021*'CU70'!D30^2+0.4091*'CU70'!D30+7.3672&lt;0,0,-0.0021*'CU70'!D30^2+0.4091*'CU70'!D30+7.3672)</f>
        <v>21.8841455314277</v>
      </c>
      <c r="E50" s="2">
        <f>IF(-0.0021*'CU70'!E30^2+0.4091*'CU70'!E30+7.3672&lt;0,0,-0.0021*'CU70'!E30^2+0.4091*'CU70'!E30+7.3672)</f>
        <v>22.681108169342977</v>
      </c>
      <c r="F50" s="2">
        <f>IF(-0.0021*'CU70'!F30^2+0.4091*'CU70'!F30+7.3672&lt;0,0,-0.0021*'CU70'!F30^2+0.4091*'CU70'!F30+7.3672)</f>
        <v>23.414565757560247</v>
      </c>
      <c r="G50" s="2">
        <f>IF(-0.0021*'CU70'!G30^2+0.4091*'CU70'!G30+7.3672&lt;0,0,-0.0021*'CU70'!G30^2+0.4091*'CU70'!G30+7.3672)</f>
        <v>24.08451829607951</v>
      </c>
      <c r="H50" s="2">
        <f>IF(-0.0021*'CU70'!H30^2+0.4091*'CU70'!H30+7.3672&lt;0,0,-0.0021*'CU70'!H30^2+0.4091*'CU70'!H30+7.3672)</f>
        <v>24.690965784900772</v>
      </c>
      <c r="I50" s="2">
        <f>IF(-0.0021*'CU70'!I30^2+0.4091*'CU70'!I30+7.3672&lt;0,0,-0.0021*'CU70'!I30^2+0.4091*'CU70'!I30+7.3672)</f>
        <v>25.23390822402403</v>
      </c>
      <c r="J50" s="2">
        <f>IF(-0.0021*'CU70'!J30^2+0.4091*'CU70'!J30+7.3672&lt;0,0,-0.0021*'CU70'!J30^2+0.4091*'CU70'!J30+7.3672)</f>
        <v>25.713345613449274</v>
      </c>
      <c r="K50" s="2">
        <f>IF(-0.0021*'CU70'!K30^2+0.4091*'CU70'!K30+7.3672&lt;0,0,-0.0021*'CU70'!K30^2+0.4091*'CU70'!K30+7.3672)</f>
        <v>26.129277953176523</v>
      </c>
      <c r="L50" s="2">
        <f>IF(-0.0021*'CU70'!L30^2+0.4091*'CU70'!L30+7.3672&lt;0,0,-0.0021*'CU70'!L30^2+0.4091*'CU70'!L30+7.3672)</f>
        <v>26.481705243205756</v>
      </c>
      <c r="M50" s="2">
        <f>IF(-0.0021*'CU70'!M30^2+0.4091*'CU70'!M30+7.3672&lt;0,0,-0.0021*'CU70'!M30^2+0.4091*'CU70'!M30+7.3672)</f>
        <v>26.770627483536988</v>
      </c>
      <c r="N50" s="2">
        <f>IF(-0.0021*'CU70'!N30^2+0.4091*'CU70'!N30+7.3672&lt;0,0,-0.0021*'CU70'!N30^2+0.4091*'CU70'!N30+7.3672)</f>
        <v>26.996044674170218</v>
      </c>
      <c r="O50" s="2">
        <f>IF(-0.0021*'CU70'!O30^2+0.4091*'CU70'!O30+7.3672&lt;0,0,-0.0021*'CU70'!O30^2+0.4091*'CU70'!O30+7.3672)</f>
        <v>27.157956815105447</v>
      </c>
      <c r="P50" s="2">
        <f>IF(-0.0021*'CU70'!P30^2+0.4091*'CU70'!P30+7.3672&lt;0,0,-0.0021*'CU70'!P30^2+0.4091*'CU70'!P30+7.3672)</f>
        <v>27.256363906342663</v>
      </c>
      <c r="Q50" s="2">
        <f>IF(-0.0021*'CU70'!Q30^2+0.4091*'CU70'!Q30+7.3672&lt;0,0,-0.0021*'CU70'!Q30^2+0.4091*'CU70'!Q30+7.3672)</f>
        <v>27.29126594788187</v>
      </c>
      <c r="R50" s="2">
        <f>IF(-0.0021*'CU70'!R30^2+0.4091*'CU70'!R30+7.3672&lt;0,0,-0.0021*'CU70'!R30^2+0.4091*'CU70'!R30+7.3672)</f>
        <v>27.262662939723075</v>
      </c>
      <c r="S50" s="2">
        <f>IF(-0.0021*'CU70'!S30^2+0.4091*'CU70'!S30+7.3672&lt;0,0,-0.0021*'CU70'!S30^2+0.4091*'CU70'!S30+7.3672)</f>
        <v>27.17055488186628</v>
      </c>
      <c r="T50" s="2">
        <f>IF(-0.0021*'CU70'!T30^2+0.4091*'CU70'!T30+7.3672&lt;0,0,-0.0021*'CU70'!T30^2+0.4091*'CU70'!T30+7.3672)</f>
        <v>27.014941774311474</v>
      </c>
      <c r="U50" s="2">
        <f>IF(-0.0021*'CU70'!U30^2+0.4091*'CU70'!U30+7.3672&lt;0,0,-0.0021*'CU70'!U30^2+0.4091*'CU70'!U30+7.3672)</f>
        <v>26.79582361705867</v>
      </c>
      <c r="V50" s="2">
        <f>IF(-0.0021*'CU70'!V30^2+0.4091*'CU70'!V30+7.3672&lt;0,0,-0.0021*'CU70'!V30^2+0.4091*'CU70'!V30+7.3672)</f>
        <v>26.51320041010785</v>
      </c>
      <c r="W50" s="2">
        <f>IF(-0.0021*'CU70'!W30^2+0.4091*'CU70'!W30+7.3672&lt;0,0,-0.0021*'CU70'!W30^2+0.4091*'CU70'!W30+7.3672)</f>
        <v>25.75743884711221</v>
      </c>
      <c r="X50" s="2">
        <f>IF(-0.0021*'CU70'!X30^2+0.4091*'CU70'!X30+7.3672&lt;0,0,-0.0021*'CU70'!X30^2+0.4091*'CU70'!X30+7.3672)</f>
        <v>24.1475086298837</v>
      </c>
    </row>
    <row r="51" spans="2:24" ht="14.25">
      <c r="B51" s="2">
        <f>IF(-0.0021*'CU70'!B31^2+0.4091*'CU70'!B31+7.3672&lt;0,0,-0.0021*'CU70'!B31^2+0.4091*'CU70'!B31+7.3672)</f>
        <v>15.81389659446111</v>
      </c>
      <c r="C51" s="2">
        <f>IF(-0.0021*'CU70'!C31^2+0.4091*'CU70'!C31+7.3672&lt;0,0,-0.0021*'CU70'!C31^2+0.4091*'CU70'!C31+7.3672)</f>
        <v>21.945864140921685</v>
      </c>
      <c r="D51" s="2">
        <f>IF(-0.0021*'CU70'!D31^2+0.4091*'CU70'!D31+7.3672&lt;0,0,-0.0021*'CU70'!D31^2+0.4091*'CU70'!D31+7.3672)</f>
        <v>23.750527026065768</v>
      </c>
      <c r="E51" s="2">
        <f>IF(-0.0021*'CU70'!E31^2+0.4091*'CU70'!E31+7.3672&lt;0,0,-0.0021*'CU70'!E31^2+0.4091*'CU70'!E31+7.3672)</f>
        <v>24.513974725757773</v>
      </c>
      <c r="F51" s="2">
        <f>IF(-0.0021*'CU70'!F31^2+0.4091*'CU70'!F31+7.3672&lt;0,0,-0.0021*'CU70'!F31^2+0.4091*'CU70'!F31+7.3672)</f>
        <v>25.184833263529764</v>
      </c>
      <c r="G51" s="2">
        <f>IF(-0.0021*'CU70'!G31^2+0.4091*'CU70'!G31+7.3672&lt;0,0,-0.0021*'CU70'!G31^2+0.4091*'CU70'!G31+7.3672)</f>
        <v>25.763102639381728</v>
      </c>
      <c r="H51" s="2">
        <f>IF(-0.0021*'CU70'!H31^2+0.4091*'CU70'!H31+7.3672&lt;0,0,-0.0021*'CU70'!H31^2+0.4091*'CU70'!H31+7.3672)</f>
        <v>26.248782853313667</v>
      </c>
      <c r="I51" s="2">
        <f>IF(-0.0021*'CU70'!I31^2+0.4091*'CU70'!I31+7.3672&lt;0,0,-0.0021*'CU70'!I31^2+0.4091*'CU70'!I31+7.3672)</f>
        <v>26.641873905325586</v>
      </c>
      <c r="J51" s="2">
        <f>IF(-0.0021*'CU70'!J31^2+0.4091*'CU70'!J31+7.3672&lt;0,0,-0.0021*'CU70'!J31^2+0.4091*'CU70'!J31+7.3672)</f>
        <v>26.942375795417487</v>
      </c>
      <c r="K51" s="2">
        <f>IF(-0.0021*'CU70'!K31^2+0.4091*'CU70'!K31+7.3672&lt;0,0,-0.0021*'CU70'!K31^2+0.4091*'CU70'!K31+7.3672)</f>
        <v>27.150288523589367</v>
      </c>
      <c r="L51" s="2">
        <f>IF(-0.0021*'CU70'!L31^2+0.4091*'CU70'!L31+7.3672&lt;0,0,-0.0021*'CU70'!L31^2+0.4091*'CU70'!L31+7.3672)</f>
        <v>27.265612089841223</v>
      </c>
      <c r="M51" s="2">
        <f>IF(-0.0021*'CU70'!M31^2+0.4091*'CU70'!M31+7.3672&lt;0,0,-0.0021*'CU70'!M31^2+0.4091*'CU70'!M31+7.3672)</f>
        <v>27.288346494173055</v>
      </c>
      <c r="N51" s="2">
        <f>IF(-0.0021*'CU70'!N31^2+0.4091*'CU70'!N31+7.3672&lt;0,0,-0.0021*'CU70'!N31^2+0.4091*'CU70'!N31+7.3672)</f>
        <v>27.218491736584866</v>
      </c>
      <c r="O51" s="2">
        <f>IF(-0.0021*'CU70'!O31^2+0.4091*'CU70'!O31+7.3672&lt;0,0,-0.0021*'CU70'!O31^2+0.4091*'CU70'!O31+7.3672)</f>
        <v>27.056047817076653</v>
      </c>
      <c r="P51" s="2">
        <f>IF(-0.0021*'CU70'!P31^2+0.4091*'CU70'!P31+7.3672&lt;0,0,-0.0021*'CU70'!P31^2+0.4091*'CU70'!P31+7.3672)</f>
        <v>26.801014735648423</v>
      </c>
      <c r="Q51" s="2">
        <f>IF(-0.0021*'CU70'!Q31^2+0.4091*'CU70'!Q31+7.3672&lt;0,0,-0.0021*'CU70'!Q31^2+0.4091*'CU70'!Q31+7.3672)</f>
        <v>26.453392492300168</v>
      </c>
      <c r="R51" s="2">
        <f>IF(-0.0021*'CU70'!R31^2+0.4091*'CU70'!R31+7.3672&lt;0,0,-0.0021*'CU70'!R31^2+0.4091*'CU70'!R31+7.3672)</f>
        <v>26.013181087031896</v>
      </c>
      <c r="S51" s="2">
        <f>IF(-0.0021*'CU70'!S31^2+0.4091*'CU70'!S31+7.3672&lt;0,0,-0.0021*'CU70'!S31^2+0.4091*'CU70'!S31+7.3672)</f>
        <v>25.480380519843596</v>
      </c>
      <c r="T51" s="2">
        <f>IF(-0.0021*'CU70'!T31^2+0.4091*'CU70'!T31+7.3672&lt;0,0,-0.0021*'CU70'!T31^2+0.4091*'CU70'!T31+7.3672)</f>
        <v>24.85499079073527</v>
      </c>
      <c r="U51" s="2">
        <f>IF(-0.0021*'CU70'!U31^2+0.4091*'CU70'!U31+7.3672&lt;0,0,-0.0021*'CU70'!U31^2+0.4091*'CU70'!U31+7.3672)</f>
        <v>24.13701189970693</v>
      </c>
      <c r="V51" s="2">
        <f>IF(-0.0021*'CU70'!V31^2+0.4091*'CU70'!V31+7.3672&lt;0,0,-0.0021*'CU70'!V31^2+0.4091*'CU70'!V31+7.3672)</f>
        <v>23.32644384675857</v>
      </c>
      <c r="W51" s="2">
        <f>IF(-0.0021*'CU70'!W31^2+0.4091*'CU70'!W31+7.3672&lt;0,0,-0.0021*'CU70'!W31^2+0.4091*'CU70'!W31+7.3672)</f>
        <v>21.42754025510178</v>
      </c>
      <c r="X51" s="2">
        <f>IF(-0.0021*'CU70'!X31^2+0.4091*'CU70'!X31+7.3672&lt;0,0,-0.0021*'CU70'!X31^2+0.4091*'CU70'!X31+7.3672)</f>
        <v>17.88476615321643</v>
      </c>
    </row>
    <row r="52" spans="2:24" ht="14.25">
      <c r="B52" s="2">
        <f>IF(-0.0021*'CU70'!B32^2+0.4091*'CU70'!B32+7.3672&lt;0,0,-0.0021*'CU70'!B32^2+0.4091*'CU70'!B32+7.3672)</f>
        <v>17.032190784600626</v>
      </c>
      <c r="C52" s="2">
        <f>IF(-0.0021*'CU70'!C32^2+0.4091*'CU70'!C32+7.3672&lt;0,0,-0.0021*'CU70'!C32^2+0.4091*'CU70'!C32+7.3672)</f>
        <v>23.51867625596039</v>
      </c>
      <c r="D52" s="2">
        <f>IF(-0.0021*'CU70'!D32^2+0.4091*'CU70'!D32+7.3672&lt;0,0,-0.0021*'CU70'!D32^2+0.4091*'CU70'!D32+7.3672)</f>
        <v>25.223288956796843</v>
      </c>
      <c r="E52" s="2">
        <f>IF(-0.0021*'CU70'!E32^2+0.4091*'CU70'!E32+7.3672&lt;0,0,-0.0021*'CU70'!E32^2+0.4091*'CU70'!E32+7.3672)</f>
        <v>25.88488498842062</v>
      </c>
      <c r="F52" s="2">
        <f>IF(-0.0021*'CU70'!F32^2+0.4091*'CU70'!F32+7.3672&lt;0,0,-0.0021*'CU70'!F32^2+0.4091*'CU70'!F32+7.3672)</f>
        <v>26.41934080751476</v>
      </c>
      <c r="G52" s="2">
        <f>IF(-0.0021*'CU70'!G32^2+0.4091*'CU70'!G32+7.3672&lt;0,0,-0.0021*'CU70'!G32^2+0.4091*'CU70'!G32+7.3672)</f>
        <v>26.82665641407927</v>
      </c>
      <c r="H52" s="2">
        <f>IF(-0.0021*'CU70'!H32^2+0.4091*'CU70'!H32+7.3672&lt;0,0,-0.0021*'CU70'!H32^2+0.4091*'CU70'!H32+7.3672)</f>
        <v>27.10683180811414</v>
      </c>
      <c r="I52" s="2">
        <f>IF(-0.0021*'CU70'!I32^2+0.4091*'CU70'!I32+7.3672&lt;0,0,-0.0021*'CU70'!I32^2+0.4091*'CU70'!I32+7.3672)</f>
        <v>27.259866989619372</v>
      </c>
      <c r="J52" s="2">
        <f>IF(-0.0021*'CU70'!J32^2+0.4091*'CU70'!J32+7.3672&lt;0,0,-0.0021*'CU70'!J32^2+0.4091*'CU70'!J32+7.3672)</f>
        <v>27.285761958594975</v>
      </c>
      <c r="K52" s="2">
        <f>IF(-0.0021*'CU70'!K32^2+0.4091*'CU70'!K32+7.3672&lt;0,0,-0.0021*'CU70'!K32^2+0.4091*'CU70'!K32+7.3672)</f>
        <v>27.184516715040935</v>
      </c>
      <c r="L52" s="2">
        <f>IF(-0.0021*'CU70'!L32^2+0.4091*'CU70'!L32+7.3672&lt;0,0,-0.0021*'CU70'!L32^2+0.4091*'CU70'!L32+7.3672)</f>
        <v>26.95613125895726</v>
      </c>
      <c r="M52" s="2">
        <f>IF(-0.0021*'CU70'!M32^2+0.4091*'CU70'!M32+7.3672&lt;0,0,-0.0021*'CU70'!M32^2+0.4091*'CU70'!M32+7.3672)</f>
        <v>26.600605590343957</v>
      </c>
      <c r="N52" s="2">
        <f>IF(-0.0021*'CU70'!N32^2+0.4091*'CU70'!N32+7.3672&lt;0,0,-0.0021*'CU70'!N32^2+0.4091*'CU70'!N32+7.3672)</f>
        <v>26.11793970920101</v>
      </c>
      <c r="O52" s="2">
        <f>IF(-0.0021*'CU70'!O32^2+0.4091*'CU70'!O32+7.3672&lt;0,0,-0.0021*'CU70'!O32^2+0.4091*'CU70'!O32+7.3672)</f>
        <v>25.50813361552844</v>
      </c>
      <c r="P52" s="2">
        <f>IF(-0.0021*'CU70'!P32^2+0.4091*'CU70'!P32+7.3672&lt;0,0,-0.0021*'CU70'!P32^2+0.4091*'CU70'!P32+7.3672)</f>
        <v>24.771187309326226</v>
      </c>
      <c r="Q52" s="2">
        <f>IF(-0.0021*'CU70'!Q32^2+0.4091*'CU70'!Q32+7.3672&lt;0,0,-0.0021*'CU70'!Q32^2+0.4091*'CU70'!Q32+7.3672)</f>
        <v>23.907100790594374</v>
      </c>
      <c r="R52" s="2">
        <f>IF(-0.0021*'CU70'!R32^2+0.4091*'CU70'!R32+7.3672&lt;0,0,-0.0021*'CU70'!R32^2+0.4091*'CU70'!R32+7.3672)</f>
        <v>22.91587405933289</v>
      </c>
      <c r="S52" s="2">
        <f>IF(-0.0021*'CU70'!S32^2+0.4091*'CU70'!S32+7.3672&lt;0,0,-0.0021*'CU70'!S32^2+0.4091*'CU70'!S32+7.3672)</f>
        <v>21.797507115541766</v>
      </c>
      <c r="T52" s="2">
        <f>IF(-0.0021*'CU70'!T32^2+0.4091*'CU70'!T32+7.3672&lt;0,0,-0.0021*'CU70'!T32^2+0.4091*'CU70'!T32+7.3672)</f>
        <v>20.551999959221003</v>
      </c>
      <c r="U52" s="2">
        <f>IF(-0.0021*'CU70'!U32^2+0.4091*'CU70'!U32+7.3672&lt;0,0,-0.0021*'CU70'!U32^2+0.4091*'CU70'!U32+7.3672)</f>
        <v>19.179352590370623</v>
      </c>
      <c r="V52" s="2">
        <f>IF(-0.0021*'CU70'!V32^2+0.4091*'CU70'!V32+7.3672&lt;0,0,-0.0021*'CU70'!V32^2+0.4091*'CU70'!V32+7.3672)</f>
        <v>17.67956500899059</v>
      </c>
      <c r="W52" s="2">
        <f>IF(-0.0021*'CU70'!W32^2+0.4091*'CU70'!W32+7.3672&lt;0,0,-0.0021*'CU70'!W32^2+0.4091*'CU70'!W32+7.3672)</f>
        <v>14.298569208641627</v>
      </c>
      <c r="X52" s="2">
        <f>IF(-0.0021*'CU70'!X32^2+0.4091*'CU70'!X32+7.3672&lt;0,0,-0.0021*'CU70'!X32^2+0.4091*'CU70'!X32+7.3672)</f>
        <v>8.27352391414593</v>
      </c>
    </row>
    <row r="53" spans="2:24" ht="14.25">
      <c r="B53" s="2">
        <f>IF(-0.0021*'CU70'!B33^2+0.4091*'CU70'!B33+7.3672&lt;0,0,-0.0021*'CU70'!B33^2+0.4091*'CU70'!B33+7.3672)</f>
        <v>18.18214824489518</v>
      </c>
      <c r="C53" s="2">
        <f>IF(-0.0021*'CU70'!C33^2+0.4091*'CU70'!C33+7.3672&lt;0,0,-0.0021*'CU70'!C33^2+0.4091*'CU70'!C33+7.3672)</f>
        <v>24.818141451619237</v>
      </c>
      <c r="D53" s="2">
        <f>IF(-0.0021*'CU70'!D33^2+0.4091*'CU70'!D33+7.3672&lt;0,0,-0.0021*'CU70'!D33^2+0.4091*'CU70'!D33+7.3672)</f>
        <v>26.302431323620937</v>
      </c>
      <c r="E53" s="2">
        <f>IF(-0.0021*'CU70'!E33^2+0.4091*'CU70'!E33+7.3672&lt;0,0,-0.0021*'CU70'!E33^2+0.4091*'CU70'!E33+7.3672)</f>
        <v>26.79383895733152</v>
      </c>
      <c r="F53" s="2">
        <f>IF(-0.0021*'CU70'!F33^2+0.4091*'CU70'!F33+7.3672&lt;0,0,-0.0021*'CU70'!F33^2+0.4091*'CU70'!F33+7.3672)</f>
        <v>27.11808838951525</v>
      </c>
      <c r="G53" s="2">
        <f>IF(-0.0021*'CU70'!G33^2+0.4091*'CU70'!G33+7.3672&lt;0,0,-0.0021*'CU70'!G33^2+0.4091*'CU70'!G33+7.3672)</f>
        <v>27.27517962017214</v>
      </c>
      <c r="H53" s="2">
        <f>IF(-0.0021*'CU70'!H33^2+0.4091*'CU70'!H33+7.3672&lt;0,0,-0.0021*'CU70'!H33^2+0.4091*'CU70'!H33+7.3672)</f>
        <v>27.26511264930218</v>
      </c>
      <c r="I53" s="2">
        <f>IF(-0.0021*'CU70'!I33^2+0.4091*'CU70'!I33+7.3672&lt;0,0,-0.0021*'CU70'!I33^2+0.4091*'CU70'!I33+7.3672)</f>
        <v>27.08788747690538</v>
      </c>
      <c r="J53" s="2">
        <f>IF(-0.0021*'CU70'!J33^2+0.4091*'CU70'!J33+7.3672&lt;0,0,-0.0021*'CU70'!J33^2+0.4091*'CU70'!J33+7.3672)</f>
        <v>26.743504102981728</v>
      </c>
      <c r="K53" s="2">
        <f>IF(-0.0021*'CU70'!K33^2+0.4091*'CU70'!K33+7.3672&lt;0,0,-0.0021*'CU70'!K33^2+0.4091*'CU70'!K33+7.3672)</f>
        <v>26.231962527531238</v>
      </c>
      <c r="L53" s="2">
        <f>IF(-0.0021*'CU70'!L33^2+0.4091*'CU70'!L33+7.3672&lt;0,0,-0.0021*'CU70'!L33^2+0.4091*'CU70'!L33+7.3672)</f>
        <v>25.553262750553895</v>
      </c>
      <c r="M53" s="2">
        <f>IF(-0.0021*'CU70'!M33^2+0.4091*'CU70'!M33+7.3672&lt;0,0,-0.0021*'CU70'!M33^2+0.4091*'CU70'!M33+7.3672)</f>
        <v>24.707404772049703</v>
      </c>
      <c r="N53" s="2">
        <f>IF(-0.0021*'CU70'!N33^2+0.4091*'CU70'!N33+7.3672&lt;0,0,-0.0021*'CU70'!N33^2+0.4091*'CU70'!N33+7.3672)</f>
        <v>23.694388592018665</v>
      </c>
      <c r="O53" s="2">
        <f>IF(-0.0021*'CU70'!O33^2+0.4091*'CU70'!O33+7.3672&lt;0,0,-0.0021*'CU70'!O33^2+0.4091*'CU70'!O33+7.3672)</f>
        <v>22.514214210460796</v>
      </c>
      <c r="P53" s="2">
        <f>IF(-0.0021*'CU70'!P33^2+0.4091*'CU70'!P33+7.3672&lt;0,0,-0.0021*'CU70'!P33^2+0.4091*'CU70'!P33+7.3672)</f>
        <v>21.16688162737606</v>
      </c>
      <c r="Q53" s="2">
        <f>IF(-0.0021*'CU70'!Q33^2+0.4091*'CU70'!Q33+7.3672&lt;0,0,-0.0021*'CU70'!Q33^2+0.4091*'CU70'!Q33+7.3672)</f>
        <v>19.65239084276448</v>
      </c>
      <c r="R53" s="2">
        <f>IF(-0.0021*'CU70'!R33^2+0.4091*'CU70'!R33+7.3672&lt;0,0,-0.0021*'CU70'!R33^2+0.4091*'CU70'!R33+7.3672)</f>
        <v>17.970741856626066</v>
      </c>
      <c r="S53" s="2">
        <f>IF(-0.0021*'CU70'!S33^2+0.4091*'CU70'!S33+7.3672&lt;0,0,-0.0021*'CU70'!S33^2+0.4091*'CU70'!S33+7.3672)</f>
        <v>16.1219346689608</v>
      </c>
      <c r="T53" s="2">
        <f>IF(-0.0021*'CU70'!T33^2+0.4091*'CU70'!T33+7.3672&lt;0,0,-0.0021*'CU70'!T33^2+0.4091*'CU70'!T33+7.3672)</f>
        <v>14.105969279768704</v>
      </c>
      <c r="U53" s="2">
        <f>IF(-0.0021*'CU70'!U33^2+0.4091*'CU70'!U33+7.3672&lt;0,0,-0.0021*'CU70'!U33^2+0.4091*'CU70'!U33+7.3672)</f>
        <v>11.922845689049726</v>
      </c>
      <c r="V53" s="2">
        <f>IF(-0.0021*'CU70'!V33^2+0.4091*'CU70'!V33+7.3672&lt;0,0,-0.0021*'CU70'!V33^2+0.4091*'CU70'!V33+7.3672)</f>
        <v>9.572563896803917</v>
      </c>
      <c r="W53" s="2">
        <f>IF(-0.0021*'CU70'!W33^2+0.4091*'CU70'!W33+7.3672&lt;0,0,-0.0021*'CU70'!W33^2+0.4091*'CU70'!W33+7.3672)</f>
        <v>4.37052570773179</v>
      </c>
      <c r="X53" s="2">
        <f>IF(-0.0021*'CU70'!X33^2+0.4091*'CU70'!X33+7.3672&lt;0,0,-0.0021*'CU70'!X33^2+0.4091*'CU70'!X33+7.3672)</f>
        <v>0</v>
      </c>
    </row>
    <row r="54" spans="2:24" ht="14.25">
      <c r="B54" s="2">
        <f>IF(-0.0021*'CU70'!B34^2+0.4091*'CU70'!B34+7.3672&lt;0,0,-0.0021*'CU70'!B34^2+0.4091*'CU70'!B34+7.3672)</f>
        <v>19.263768975344775</v>
      </c>
      <c r="C54" s="2">
        <f>IF(-0.0021*'CU70'!C34^2+0.4091*'CU70'!C34+7.3672&lt;0,0,-0.0021*'CU70'!C34^2+0.4091*'CU70'!C34+7.3672)</f>
        <v>25.84425972789823</v>
      </c>
      <c r="D54" s="2">
        <f>IF(-0.0021*'CU70'!D34^2+0.4091*'CU70'!D34+7.3672&lt;0,0,-0.0021*'CU70'!D34^2+0.4091*'CU70'!D34+7.3672)</f>
        <v>26.987954126538032</v>
      </c>
      <c r="E54" s="2">
        <f>IF(-0.0021*'CU70'!E34^2+0.4091*'CU70'!E34+7.3672&lt;0,0,-0.0021*'CU70'!E34^2+0.4091*'CU70'!E34+7.3672)</f>
        <v>27.240836632490456</v>
      </c>
      <c r="F54" s="2">
        <f>IF(-0.0021*'CU70'!F34^2+0.4091*'CU70'!F34+7.3672&lt;0,0,-0.0021*'CU70'!F34^2+0.4091*'CU70'!F34+7.3672)</f>
        <v>27.281076009531223</v>
      </c>
      <c r="G54" s="2">
        <f>IF(-0.0021*'CU70'!G34^2+0.4091*'CU70'!G34+7.3672&lt;0,0,-0.0021*'CU70'!G34^2+0.4091*'CU70'!G34+7.3672)</f>
        <v>27.108672257660338</v>
      </c>
      <c r="H54" s="2">
        <f>IF(-0.0021*'CU70'!H34^2+0.4091*'CU70'!H34+7.3672&lt;0,0,-0.0021*'CU70'!H34^2+0.4091*'CU70'!H34+7.3672)</f>
        <v>26.723625376877806</v>
      </c>
      <c r="I54" s="2">
        <f>IF(-0.0021*'CU70'!I34^2+0.4091*'CU70'!I34+7.3672&lt;0,0,-0.0021*'CU70'!I34^2+0.4091*'CU70'!I34+7.3672)</f>
        <v>26.125935367183605</v>
      </c>
      <c r="J54" s="2">
        <f>IF(-0.0021*'CU70'!J34^2+0.4091*'CU70'!J34+7.3672&lt;0,0,-0.0021*'CU70'!J34^2+0.4091*'CU70'!J34+7.3672)</f>
        <v>25.315602228577763</v>
      </c>
      <c r="K54" s="2">
        <f>IF(-0.0021*'CU70'!K34^2+0.4091*'CU70'!K34+7.3672&lt;0,0,-0.0021*'CU70'!K34^2+0.4091*'CU70'!K34+7.3672)</f>
        <v>24.292625961060256</v>
      </c>
      <c r="L54" s="2">
        <f>IF(-0.0021*'CU70'!L34^2+0.4091*'CU70'!L34+7.3672&lt;0,0,-0.0021*'CU70'!L34^2+0.4091*'CU70'!L34+7.3672)</f>
        <v>23.057006564631113</v>
      </c>
      <c r="M54" s="2">
        <f>IF(-0.0021*'CU70'!M34^2+0.4091*'CU70'!M34+7.3672&lt;0,0,-0.0021*'CU70'!M34^2+0.4091*'CU70'!M34+7.3672)</f>
        <v>21.60874403929029</v>
      </c>
      <c r="N54" s="2">
        <f>IF(-0.0021*'CU70'!N34^2+0.4091*'CU70'!N34+7.3672&lt;0,0,-0.0021*'CU70'!N34^2+0.4091*'CU70'!N34+7.3672)</f>
        <v>19.94783838503783</v>
      </c>
      <c r="O54" s="2">
        <f>IF(-0.0021*'CU70'!O34^2+0.4091*'CU70'!O34+7.3672&lt;0,0,-0.0021*'CU70'!O34^2+0.4091*'CU70'!O34+7.3672)</f>
        <v>18.074289601873712</v>
      </c>
      <c r="P54" s="2">
        <f>IF(-0.0021*'CU70'!P34^2+0.4091*'CU70'!P34+7.3672&lt;0,0,-0.0021*'CU70'!P34^2+0.4091*'CU70'!P34+7.3672)</f>
        <v>15.988097689797943</v>
      </c>
      <c r="Q54" s="2">
        <f>IF(-0.0021*'CU70'!Q34^2+0.4091*'CU70'!Q34+7.3672&lt;0,0,-0.0021*'CU70'!Q34^2+0.4091*'CU70'!Q34+7.3672)</f>
        <v>13.68926264881053</v>
      </c>
      <c r="R54" s="2">
        <f>IF(-0.0021*'CU70'!R34^2+0.4091*'CU70'!R34+7.3672&lt;0,0,-0.0021*'CU70'!R34^2+0.4091*'CU70'!R34+7.3672)</f>
        <v>11.177784478911423</v>
      </c>
      <c r="S54" s="2">
        <f>IF(-0.0021*'CU70'!S34^2+0.4091*'CU70'!S34+7.3672&lt;0,0,-0.0021*'CU70'!S34^2+0.4091*'CU70'!S34+7.3672)</f>
        <v>8.453663180100708</v>
      </c>
      <c r="T54" s="2">
        <f>IF(-0.0021*'CU70'!T34^2+0.4091*'CU70'!T34+7.3672&lt;0,0,-0.0021*'CU70'!T34^2+0.4091*'CU70'!T34+7.3672)</f>
        <v>5.5168987523782995</v>
      </c>
      <c r="U54" s="2">
        <f>IF(-0.0021*'CU70'!U34^2+0.4091*'CU70'!U34+7.3672&lt;0,0,-0.0021*'CU70'!U34^2+0.4091*'CU70'!U34+7.3672)</f>
        <v>2.3674911957442824</v>
      </c>
      <c r="V54" s="2">
        <f>IF(-0.0021*'CU70'!V34^2+0.4091*'CU70'!V34+7.3672&lt;0,0,-0.0021*'CU70'!V34^2+0.4091*'CU70'!V34+7.3672)</f>
        <v>0</v>
      </c>
      <c r="W54" s="2">
        <f>IF(-0.0021*'CU70'!W34^2+0.4091*'CU70'!W34+7.3672&lt;0,0,-0.0021*'CU70'!W34^2+0.4091*'CU70'!W34+7.3672)</f>
        <v>0</v>
      </c>
      <c r="X54" s="2">
        <f>IF(-0.0021*'CU70'!X34^2+0.4091*'CU70'!X34+7.3672&lt;0,0,-0.0021*'CU70'!X34^2+0.4091*'CU70'!X34+7.3672)</f>
        <v>0</v>
      </c>
    </row>
    <row r="55" spans="2:24" ht="14.25">
      <c r="B55" s="2">
        <f>IF(-0.0021*'CU70'!B35^2+0.4091*'CU70'!B35+7.3672&lt;0,0,-0.0021*'CU70'!B35^2+0.4091*'CU70'!B35+7.3672)</f>
        <v>20.277052975949402</v>
      </c>
      <c r="C55" s="2">
        <f>IF(-0.0021*'CU70'!C35^2+0.4091*'CU70'!C35+7.3672&lt;0,0,-0.0021*'CU70'!C35^2+0.4091*'CU70'!C35+7.3672)</f>
        <v>26.597031084797365</v>
      </c>
      <c r="D55" s="2">
        <f>IF(-0.0021*'CU70'!D35^2+0.4091*'CU70'!D35+7.3672&lt;0,0,-0.0021*'CU70'!D35^2+0.4091*'CU70'!D35+7.3672)</f>
        <v>27.279857365548143</v>
      </c>
      <c r="E55" s="2">
        <f>IF(-0.0021*'CU70'!E35^2+0.4091*'CU70'!E35+7.3672&lt;0,0,-0.0021*'CU70'!E35^2+0.4091*'CU70'!E35+7.3672)</f>
        <v>27.225878013897443</v>
      </c>
      <c r="F55" s="2">
        <f>IF(-0.0021*'CU70'!F35^2+0.4091*'CU70'!F35+7.3672&lt;0,0,-0.0021*'CU70'!F35^2+0.4091*'CU70'!F35+7.3672)</f>
        <v>26.908303667562684</v>
      </c>
      <c r="G55" s="2">
        <f>IF(-0.0021*'CU70'!G35^2+0.4091*'CU70'!G35+7.3672&lt;0,0,-0.0021*'CU70'!G35^2+0.4091*'CU70'!G35+7.3672)</f>
        <v>26.327134326543863</v>
      </c>
      <c r="H55" s="2">
        <f>IF(-0.0021*'CU70'!H35^2+0.4091*'CU70'!H35+7.3672&lt;0,0,-0.0021*'CU70'!H35^2+0.4091*'CU70'!H35+7.3672)</f>
        <v>25.48236999084099</v>
      </c>
      <c r="I55" s="2">
        <f>IF(-0.0021*'CU70'!I35^2+0.4091*'CU70'!I35+7.3672&lt;0,0,-0.0021*'CU70'!I35^2+0.4091*'CU70'!I35+7.3672)</f>
        <v>24.374010660454065</v>
      </c>
      <c r="J55" s="2">
        <f>IF(-0.0021*'CU70'!J35^2+0.4091*'CU70'!J35+7.3672&lt;0,0,-0.0021*'CU70'!J35^2+0.4091*'CU70'!J35+7.3672)</f>
        <v>23.002056335383063</v>
      </c>
      <c r="K55" s="2">
        <f>IF(-0.0021*'CU70'!K35^2+0.4091*'CU70'!K35+7.3672&lt;0,0,-0.0021*'CU70'!K35^2+0.4091*'CU70'!K35+7.3672)</f>
        <v>21.366507015628006</v>
      </c>
      <c r="L55" s="2">
        <f>IF(-0.0021*'CU70'!L35^2+0.4091*'CU70'!L35+7.3672&lt;0,0,-0.0021*'CU70'!L35^2+0.4091*'CU70'!L35+7.3672)</f>
        <v>19.4673627011889</v>
      </c>
      <c r="M55" s="2">
        <f>IF(-0.0021*'CU70'!M35^2+0.4091*'CU70'!M35+7.3672&lt;0,0,-0.0021*'CU70'!M35^2+0.4091*'CU70'!M35+7.3672)</f>
        <v>17.304623392065725</v>
      </c>
      <c r="N55" s="2">
        <f>IF(-0.0021*'CU70'!N35^2+0.4091*'CU70'!N35+7.3672&lt;0,0,-0.0021*'CU70'!N35^2+0.4091*'CU70'!N35+7.3672)</f>
        <v>14.878289088258501</v>
      </c>
      <c r="O55" s="2">
        <f>IF(-0.0021*'CU70'!O35^2+0.4091*'CU70'!O35+7.3672&lt;0,0,-0.0021*'CU70'!O35^2+0.4091*'CU70'!O35+7.3672)</f>
        <v>12.188359789767208</v>
      </c>
      <c r="P55" s="2">
        <f>IF(-0.0021*'CU70'!P35^2+0.4091*'CU70'!P35+7.3672&lt;0,0,-0.0021*'CU70'!P35^2+0.4091*'CU70'!P35+7.3672)</f>
        <v>9.234835496591874</v>
      </c>
      <c r="Q55" s="2">
        <f>IF(-0.0021*'CU70'!Q35^2+0.4091*'CU70'!Q35+7.3672&lt;0,0,-0.0021*'CU70'!Q35^2+0.4091*'CU70'!Q35+7.3672)</f>
        <v>6.017716208732441</v>
      </c>
      <c r="R55" s="2">
        <f>IF(-0.0021*'CU70'!R35^2+0.4091*'CU70'!R35+7.3672&lt;0,0,-0.0021*'CU70'!R35^2+0.4091*'CU70'!R35+7.3672)</f>
        <v>2.537001926188996</v>
      </c>
      <c r="S55" s="2">
        <f>IF(-0.0021*'CU70'!S35^2+0.4091*'CU70'!S35+7.3672&lt;0,0,-0.0021*'CU70'!S35^2+0.4091*'CU70'!S35+7.3672)</f>
        <v>0</v>
      </c>
      <c r="T55" s="2">
        <f>IF(-0.0021*'CU70'!T35^2+0.4091*'CU70'!T35+7.3672&lt;0,0,-0.0021*'CU70'!T35^2+0.4091*'CU70'!T35+7.3672)</f>
        <v>0</v>
      </c>
      <c r="U55" s="2">
        <f>IF(-0.0021*'CU70'!U35^2+0.4091*'CU70'!U35+7.3672&lt;0,0,-0.0021*'CU70'!U35^2+0.4091*'CU70'!U35+7.3672)</f>
        <v>0</v>
      </c>
      <c r="V55" s="2">
        <f>IF(-0.0021*'CU70'!V35^2+0.4091*'CU70'!V35+7.3672&lt;0,0,-0.0021*'CU70'!V35^2+0.4091*'CU70'!V35+7.3672)</f>
        <v>0</v>
      </c>
      <c r="W55" s="2">
        <f>IF(-0.0021*'CU70'!W35^2+0.4091*'CU70'!W35+7.3672&lt;0,0,-0.0021*'CU70'!W35^2+0.4091*'CU70'!W35+7.3672)</f>
        <v>0</v>
      </c>
      <c r="X55" s="2">
        <f>IF(-0.0021*'CU70'!X35^2+0.4091*'CU70'!X35+7.3672&lt;0,0,-0.0021*'CU70'!X35^2+0.4091*'CU70'!X35+7.3672)</f>
        <v>0</v>
      </c>
    </row>
    <row r="56" spans="2:24" ht="14.25">
      <c r="B56" s="2">
        <f>IF(-0.0021*'CU70'!B36^2+0.4091*'CU70'!B36+7.3672&lt;0,0,-0.0021*'CU70'!B36^2+0.4091*'CU70'!B36+7.3672)</f>
        <v>21.22200024670907</v>
      </c>
      <c r="C56" s="2">
        <f>IF(-0.0021*'CU70'!C36^2+0.4091*'CU70'!C36+7.3672&lt;0,0,-0.0021*'CU70'!C36^2+0.4091*'CU70'!C36+7.3672)</f>
        <v>27.076455522316653</v>
      </c>
      <c r="D56" s="2">
        <f>IF(-0.0021*'CU70'!D36^2+0.4091*'CU70'!D36+7.3672&lt;0,0,-0.0021*'CU70'!D36^2+0.4091*'CU70'!D36+7.3672)</f>
        <v>27.178141040651266</v>
      </c>
      <c r="E56" s="2">
        <f>IF(-0.0021*'CU70'!E36^2+0.4091*'CU70'!E36+7.3672&lt;0,0,-0.0021*'CU70'!E36^2+0.4091*'CU70'!E36+7.3672)</f>
        <v>26.748963101552473</v>
      </c>
      <c r="F56" s="2">
        <f>IF(-0.0021*'CU70'!F36^2+0.4091*'CU70'!F36+7.3672&lt;0,0,-0.0021*'CU70'!F36^2+0.4091*'CU70'!F36+7.3672)</f>
        <v>25.999771363609632</v>
      </c>
      <c r="G56" s="2">
        <f>IF(-0.0021*'CU70'!G36^2+0.4091*'CU70'!G36+7.3672&lt;0,0,-0.0021*'CU70'!G36^2+0.4091*'CU70'!G36+7.3672)</f>
        <v>24.930565826822725</v>
      </c>
      <c r="H56" s="2">
        <f>IF(-0.0021*'CU70'!H36^2+0.4091*'CU70'!H36+7.3672&lt;0,0,-0.0021*'CU70'!H36^2+0.4091*'CU70'!H36+7.3672)</f>
        <v>23.541346491191756</v>
      </c>
      <c r="I56" s="2">
        <f>IF(-0.0021*'CU70'!I36^2+0.4091*'CU70'!I36+7.3672&lt;0,0,-0.0021*'CU70'!I36^2+0.4091*'CU70'!I36+7.3672)</f>
        <v>21.83211335671672</v>
      </c>
      <c r="J56" s="2">
        <f>IF(-0.0021*'CU70'!J36^2+0.4091*'CU70'!J36+7.3672&lt;0,0,-0.0021*'CU70'!J36^2+0.4091*'CU70'!J36+7.3672)</f>
        <v>19.802866423397628</v>
      </c>
      <c r="K56" s="2">
        <f>IF(-0.0021*'CU70'!K36^2+0.4091*'CU70'!K36+7.3672&lt;0,0,-0.0021*'CU70'!K36^2+0.4091*'CU70'!K36+7.3672)</f>
        <v>17.453605691234475</v>
      </c>
      <c r="L56" s="2">
        <f>IF(-0.0021*'CU70'!L36^2+0.4091*'CU70'!L36+7.3672&lt;0,0,-0.0021*'CU70'!L36^2+0.4091*'CU70'!L36+7.3672)</f>
        <v>14.784331160227271</v>
      </c>
      <c r="M56" s="2">
        <f>IF(-0.0021*'CU70'!M36^2+0.4091*'CU70'!M36+7.3672&lt;0,0,-0.0021*'CU70'!M36^2+0.4091*'CU70'!M36+7.3672)</f>
        <v>11.79504283037598</v>
      </c>
      <c r="N56" s="2">
        <f>IF(-0.0021*'CU70'!N36^2+0.4091*'CU70'!N36+7.3672&lt;0,0,-0.0021*'CU70'!N36^2+0.4091*'CU70'!N36+7.3672)</f>
        <v>8.485740701680673</v>
      </c>
      <c r="O56" s="2">
        <f>IF(-0.0021*'CU70'!O36^2+0.4091*'CU70'!O36+7.3672&lt;0,0,-0.0021*'CU70'!O36^2+0.4091*'CU70'!O36+7.3672)</f>
        <v>4.856424774141278</v>
      </c>
      <c r="P56" s="2">
        <f>IF(-0.0021*'CU70'!P36^2+0.4091*'CU70'!P36+7.3672&lt;0,0,-0.0021*'CU70'!P36^2+0.4091*'CU70'!P36+7.3672)</f>
        <v>0.9070950477578528</v>
      </c>
      <c r="Q56" s="2">
        <f>IF(-0.0021*'CU70'!Q36^2+0.4091*'CU70'!Q36+7.3672&lt;0,0,-0.0021*'CU70'!Q36^2+0.4091*'CU70'!Q36+7.3672)</f>
        <v>0</v>
      </c>
      <c r="R56" s="2">
        <f>IF(-0.0021*'CU70'!R36^2+0.4091*'CU70'!R36+7.3672&lt;0,0,-0.0021*'CU70'!R36^2+0.4091*'CU70'!R36+7.3672)</f>
        <v>0</v>
      </c>
      <c r="S56" s="2">
        <f>IF(-0.0021*'CU70'!S36^2+0.4091*'CU70'!S36+7.3672&lt;0,0,-0.0021*'CU70'!S36^2+0.4091*'CU70'!S36+7.3672)</f>
        <v>0</v>
      </c>
      <c r="T56" s="2">
        <f>IF(-0.0021*'CU70'!T36^2+0.4091*'CU70'!T36+7.3672&lt;0,0,-0.0021*'CU70'!T36^2+0.4091*'CU70'!T36+7.3672)</f>
        <v>0</v>
      </c>
      <c r="U56" s="2">
        <f>IF(-0.0021*'CU70'!U36^2+0.4091*'CU70'!U36+7.3672&lt;0,0,-0.0021*'CU70'!U36^2+0.4091*'CU70'!U36+7.3672)</f>
        <v>0</v>
      </c>
      <c r="V56" s="2">
        <f>IF(-0.0021*'CU70'!V36^2+0.4091*'CU70'!V36+7.3672&lt;0,0,-0.0021*'CU70'!V36^2+0.4091*'CU70'!V36+7.3672)</f>
        <v>0</v>
      </c>
      <c r="W56" s="2">
        <f>IF(-0.0021*'CU70'!W36^2+0.4091*'CU70'!W36+7.3672&lt;0,0,-0.0021*'CU70'!W36^2+0.4091*'CU70'!W36+7.3672)</f>
        <v>0</v>
      </c>
      <c r="X56" s="2">
        <f>IF(-0.0021*'CU70'!X36^2+0.4091*'CU70'!X36+7.3672&lt;0,0,-0.0021*'CU70'!X36^2+0.4091*'CU70'!X36+7.3672)</f>
        <v>0</v>
      </c>
    </row>
    <row r="59" spans="1:8" ht="14.25">
      <c r="A59" s="16"/>
      <c r="B59" s="16"/>
      <c r="C59" s="16"/>
      <c r="D59" s="16"/>
      <c r="E59" s="16"/>
      <c r="F59" s="16"/>
      <c r="G59" s="16"/>
      <c r="H59" s="16"/>
    </row>
    <row r="60" spans="1:22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 t="s">
        <v>12</v>
      </c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4" ht="15.75" thickBot="1">
      <c r="A61" s="31"/>
      <c r="B61" s="32" t="str">
        <f>"-1.5 ML/ha"</f>
        <v>-1.5 ML/ha</v>
      </c>
      <c r="C61" s="32" t="str">
        <f>"-1.0 ML/ha"</f>
        <v>-1.0 ML/ha</v>
      </c>
      <c r="D61" s="32" t="str">
        <f>"-0.8 ML/ha"</f>
        <v>-0.8 ML/ha</v>
      </c>
      <c r="E61" s="32" t="str">
        <f>"-0.7 ML/ha"</f>
        <v>-0.7 ML/ha</v>
      </c>
      <c r="F61" s="32" t="str">
        <f>"-0.6 ML/ha"</f>
        <v>-0.6 ML/ha</v>
      </c>
      <c r="G61" s="32" t="str">
        <f>"-0.5 ML/ha"</f>
        <v>-0.5 ML/ha</v>
      </c>
      <c r="H61" s="32" t="str">
        <f>"-0.4 ML/ha"</f>
        <v>-0.4 ML/ha</v>
      </c>
      <c r="I61" s="32" t="str">
        <f>"-0.3 ML/ha"</f>
        <v>-0.3 ML/ha</v>
      </c>
      <c r="J61" s="32" t="str">
        <f>"-0.2 ML/ha"</f>
        <v>-0.2 ML/ha</v>
      </c>
      <c r="K61" s="32" t="str">
        <f>"-0.1 ML/ha"</f>
        <v>-0.1 ML/ha</v>
      </c>
      <c r="L61" s="32" t="s">
        <v>0</v>
      </c>
      <c r="M61" s="32" t="str">
        <f>"+0.1 ML/ha"</f>
        <v>+0.1 ML/ha</v>
      </c>
      <c r="N61" s="32" t="str">
        <f>"+0.2 ML/ha"</f>
        <v>+0.2 ML/ha</v>
      </c>
      <c r="O61" s="32" t="str">
        <f>"+0.3 ML/ha"</f>
        <v>+0.3 ML/ha</v>
      </c>
      <c r="P61" s="32" t="str">
        <f>"+0.4 ML/ha"</f>
        <v>+0.4 ML/ha</v>
      </c>
      <c r="Q61" s="32" t="str">
        <f>"+0.5 ML/ha"</f>
        <v>+0.5 ML/ha</v>
      </c>
      <c r="R61" s="32" t="str">
        <f>"+0.6 ML/ha"</f>
        <v>+0.6 ML/ha</v>
      </c>
      <c r="S61" s="32" t="str">
        <f>"+0.7 ML/ha"</f>
        <v>+0.7 ML/ha</v>
      </c>
      <c r="T61" s="32" t="str">
        <f>"+0.8 ML/ha"</f>
        <v>+0.8 ML/ha</v>
      </c>
      <c r="U61" s="32" t="str">
        <f>"+0.9 ML/ha"</f>
        <v>+0.9 ML/ha</v>
      </c>
      <c r="V61" s="33" t="str">
        <f>"+1.0 ML/ha"</f>
        <v>+1.0 ML/ha</v>
      </c>
      <c r="W61" s="33" t="str">
        <f>"+1.2 ML/ha"</f>
        <v>+1.2 ML/ha</v>
      </c>
      <c r="X61" s="33" t="str">
        <f>"+1.5 ML/ha"</f>
        <v>+1.5 ML/ha</v>
      </c>
    </row>
    <row r="62" spans="1:24" ht="14.25">
      <c r="A62" s="16"/>
      <c r="B62" s="35">
        <f>B45*AreaUnderNormalCurve!$C$4</f>
        <v>0.034638394621710866</v>
      </c>
      <c r="C62" s="35">
        <f>C45*AreaUnderNormalCurve!$C$4</f>
        <v>0.033166660104191545</v>
      </c>
      <c r="D62" s="35">
        <f>D45*AreaUnderNormalCurve!$C$4</f>
        <v>0.032574928538199356</v>
      </c>
      <c r="E62" s="35">
        <f>E45*AreaUnderNormalCurve!$C$4</f>
        <v>0.03227841180684944</v>
      </c>
      <c r="F62" s="35">
        <f>F45*AreaUnderNormalCurve!$C$4</f>
        <v>0.03198146110993033</v>
      </c>
      <c r="G62" s="35">
        <f>G45*AreaUnderNormalCurve!$C$4</f>
        <v>0.031684076447442006</v>
      </c>
      <c r="H62" s="35">
        <f>H45*AreaUnderNormalCurve!$C$4</f>
        <v>0.03138625781938448</v>
      </c>
      <c r="I62" s="35">
        <f>I45*AreaUnderNormalCurve!$C$4</f>
        <v>0.03108800522575774</v>
      </c>
      <c r="J62" s="35">
        <f>J45*AreaUnderNormalCurve!$C$4</f>
        <v>0.030789318666561816</v>
      </c>
      <c r="K62" s="35">
        <f>K45*AreaUnderNormalCurve!$C$4</f>
        <v>0.030490198141796647</v>
      </c>
      <c r="L62" s="35">
        <f>L45*AreaUnderNormalCurve!$C$4</f>
        <v>0.030190643651462304</v>
      </c>
      <c r="M62" s="35">
        <f>M45*AreaUnderNormalCurve!$C$4</f>
        <v>0.029890655195558734</v>
      </c>
      <c r="N62" s="35">
        <f>N45*AreaUnderNormalCurve!$C$4</f>
        <v>0.029590232774085963</v>
      </c>
      <c r="O62" s="35">
        <f>O45*AreaUnderNormalCurve!$C$4</f>
        <v>0.02928937638704398</v>
      </c>
      <c r="P62" s="35">
        <f>P45*AreaUnderNormalCurve!$C$4</f>
        <v>0.02898808603443283</v>
      </c>
      <c r="Q62" s="35">
        <f>Q45*AreaUnderNormalCurve!$C$4</f>
        <v>0.02868636171625239</v>
      </c>
      <c r="R62" s="35">
        <f>R45*AreaUnderNormalCurve!$C$4</f>
        <v>0.02838420343250283</v>
      </c>
      <c r="S62" s="35">
        <f>S45*AreaUnderNormalCurve!$C$4</f>
        <v>0.028081611183184016</v>
      </c>
      <c r="T62" s="35">
        <f>T45*AreaUnderNormalCurve!$C$4</f>
        <v>0.027778584968295997</v>
      </c>
      <c r="U62" s="35">
        <f>U45*AreaUnderNormalCurve!$C$4</f>
        <v>0.02747512478783877</v>
      </c>
      <c r="V62" s="35">
        <f>V45*AreaUnderNormalCurve!$C$4</f>
        <v>0.027171230641812334</v>
      </c>
      <c r="W62" s="35">
        <f>W45*AreaUnderNormalCurve!$C$4</f>
        <v>0.02656214045305184</v>
      </c>
      <c r="X62" s="35">
        <f>X45*AreaUnderNormalCurve!$C$4</f>
        <v>0.025645250428142047</v>
      </c>
    </row>
    <row r="63" spans="1:24" ht="14.25">
      <c r="A63" s="16"/>
      <c r="B63" s="35">
        <f>B46*AreaUnderNormalCurve!$C$5</f>
        <v>0.1435066824854696</v>
      </c>
      <c r="C63" s="35">
        <f>C46*AreaUnderNormalCurve!$C$5</f>
        <v>0.1646963962880013</v>
      </c>
      <c r="D63" s="35">
        <f>D46*AreaUnderNormalCurve!$C$5</f>
        <v>0.17295999457779135</v>
      </c>
      <c r="E63" s="35">
        <f>E46*AreaUnderNormalCurve!$C$5</f>
        <v>0.1770463036017101</v>
      </c>
      <c r="F63" s="35">
        <f>F46*AreaUnderNormalCurve!$C$5</f>
        <v>0.18110228587831131</v>
      </c>
      <c r="G63" s="35">
        <f>G46*AreaUnderNormalCurve!$C$5</f>
        <v>0.18512794140759506</v>
      </c>
      <c r="H63" s="35">
        <f>H46*AreaUnderNormalCurve!$C$5</f>
        <v>0.1891232701895612</v>
      </c>
      <c r="I63" s="35">
        <f>I46*AreaUnderNormalCurve!$C$5</f>
        <v>0.19308827222420993</v>
      </c>
      <c r="J63" s="35">
        <f>J46*AreaUnderNormalCurve!$C$5</f>
        <v>0.19702294751154112</v>
      </c>
      <c r="K63" s="35">
        <f>K46*AreaUnderNormalCurve!$C$5</f>
        <v>0.2009272960515547</v>
      </c>
      <c r="L63" s="35">
        <f>L46*AreaUnderNormalCurve!$C$5</f>
        <v>0.20480131784425087</v>
      </c>
      <c r="M63" s="35">
        <f>M46*AreaUnderNormalCurve!$C$5</f>
        <v>0.2086450128896295</v>
      </c>
      <c r="N63" s="35">
        <f>N46*AreaUnderNormalCurve!$C$5</f>
        <v>0.2124583811876906</v>
      </c>
      <c r="O63" s="35">
        <f>O46*AreaUnderNormalCurve!$C$5</f>
        <v>0.21624142273843414</v>
      </c>
      <c r="P63" s="35">
        <f>P46*AreaUnderNormalCurve!$C$5</f>
        <v>0.2199941375418603</v>
      </c>
      <c r="Q63" s="35">
        <f>Q46*AreaUnderNormalCurve!$C$5</f>
        <v>0.22371652559796876</v>
      </c>
      <c r="R63" s="35">
        <f>R46*AreaUnderNormalCurve!$C$5</f>
        <v>0.22740858690675986</v>
      </c>
      <c r="S63" s="35">
        <f>S46*AreaUnderNormalCurve!$C$5</f>
        <v>0.23107032146823336</v>
      </c>
      <c r="T63" s="35">
        <f>T46*AreaUnderNormalCurve!$C$5</f>
        <v>0.23470172928238936</v>
      </c>
      <c r="U63" s="35">
        <f>U46*AreaUnderNormalCurve!$C$5</f>
        <v>0.23830281034922782</v>
      </c>
      <c r="V63" s="35">
        <f>V46*AreaUnderNormalCurve!$C$5</f>
        <v>0.24187356466874876</v>
      </c>
      <c r="W63" s="35">
        <f>W46*AreaUnderNormalCurve!$C$5</f>
        <v>0.2489240930658381</v>
      </c>
      <c r="X63" s="35">
        <f>X46*AreaUnderNormalCurve!$C$5</f>
        <v>0.25927243505659076</v>
      </c>
    </row>
    <row r="64" spans="1:24" ht="14.25">
      <c r="A64" s="16"/>
      <c r="B64" s="35">
        <f>B47*AreaUnderNormalCurve!$C$6</f>
        <v>0.4523492468134951</v>
      </c>
      <c r="C64" s="35">
        <f>C47*AreaUnderNormalCurve!$C$6</f>
        <v>0.5698225600753042</v>
      </c>
      <c r="D64" s="35">
        <f>D47*AreaUnderNormalCurve!$C$6</f>
        <v>0.6140168095855559</v>
      </c>
      <c r="E64" s="35">
        <f>E47*AreaUnderNormalCurve!$C$6</f>
        <v>0.6355149895275805</v>
      </c>
      <c r="F64" s="35">
        <f>F47*AreaUnderNormalCurve!$C$6</f>
        <v>0.6566138729275377</v>
      </c>
      <c r="G64" s="35">
        <f>G47*AreaUnderNormalCurve!$C$6</f>
        <v>0.6773134597854275</v>
      </c>
      <c r="H64" s="35">
        <f>H47*AreaUnderNormalCurve!$C$6</f>
        <v>0.6976137501012498</v>
      </c>
      <c r="I64" s="35">
        <f>I47*AreaUnderNormalCurve!$C$6</f>
        <v>0.7175147438750047</v>
      </c>
      <c r="J64" s="35">
        <f>J47*AreaUnderNormalCurve!$C$6</f>
        <v>0.7370164411066922</v>
      </c>
      <c r="K64" s="35">
        <f>K47*AreaUnderNormalCurve!$C$6</f>
        <v>0.7561188417963122</v>
      </c>
      <c r="L64" s="35">
        <f>L47*AreaUnderNormalCurve!$C$6</f>
        <v>0.774821945943865</v>
      </c>
      <c r="M64" s="35">
        <f>M47*AreaUnderNormalCurve!$C$6</f>
        <v>0.7931257535493501</v>
      </c>
      <c r="N64" s="35">
        <f>N47*AreaUnderNormalCurve!$C$6</f>
        <v>0.8110302646127677</v>
      </c>
      <c r="O64" s="35">
        <f>O47*AreaUnderNormalCurve!$C$6</f>
        <v>0.8285354791341181</v>
      </c>
      <c r="P64" s="35">
        <f>P47*AreaUnderNormalCurve!$C$6</f>
        <v>0.845641397113401</v>
      </c>
      <c r="Q64" s="35">
        <f>Q47*AreaUnderNormalCurve!$C$6</f>
        <v>0.862348018550616</v>
      </c>
      <c r="R64" s="35">
        <f>R47*AreaUnderNormalCurve!$C$6</f>
        <v>0.8786553434457642</v>
      </c>
      <c r="S64" s="35">
        <f>S47*AreaUnderNormalCurve!$C$6</f>
        <v>0.8945633717988447</v>
      </c>
      <c r="T64" s="35">
        <f>T47*AreaUnderNormalCurve!$C$6</f>
        <v>0.9100721036098578</v>
      </c>
      <c r="U64" s="35">
        <f>U47*AreaUnderNormalCurve!$C$6</f>
        <v>0.9251815388788034</v>
      </c>
      <c r="V64" s="35">
        <f>V47*AreaUnderNormalCurve!$C$6</f>
        <v>0.9398916776056816</v>
      </c>
      <c r="W64" s="35">
        <f>W47*AreaUnderNormalCurve!$C$6</f>
        <v>0.9681140654332356</v>
      </c>
      <c r="X64" s="35">
        <f>X47*AreaUnderNormalCurve!$C$6</f>
        <v>1.007452923109061</v>
      </c>
    </row>
    <row r="65" spans="1:24" ht="14.25">
      <c r="A65" s="16"/>
      <c r="B65" s="35">
        <f>B48*AreaUnderNormalCurve!$C$7</f>
        <v>1.0785576166085007</v>
      </c>
      <c r="C65" s="35">
        <f>C48*AreaUnderNormalCurve!$C$7</f>
        <v>1.4309183884605297</v>
      </c>
      <c r="D65" s="35">
        <f>D48*AreaUnderNormalCurve!$C$7</f>
        <v>1.5578940894695288</v>
      </c>
      <c r="E65" s="35">
        <f>E48*AreaUnderNormalCurve!$C$7</f>
        <v>1.6183886668886402</v>
      </c>
      <c r="F65" s="35">
        <f>F48*AreaUnderNormalCurve!$C$7</f>
        <v>1.6768877289174926</v>
      </c>
      <c r="G65" s="35">
        <f>G48*AreaUnderNormalCurve!$C$7</f>
        <v>1.7333912755560863</v>
      </c>
      <c r="H65" s="35">
        <f>H48*AreaUnderNormalCurve!$C$7</f>
        <v>1.787899306804421</v>
      </c>
      <c r="I65" s="35">
        <f>I48*AreaUnderNormalCurve!$C$7</f>
        <v>1.8404118226624964</v>
      </c>
      <c r="J65" s="35">
        <f>J48*AreaUnderNormalCurve!$C$7</f>
        <v>1.8909288231303136</v>
      </c>
      <c r="K65" s="35">
        <f>K48*AreaUnderNormalCurve!$C$7</f>
        <v>1.9394503082078718</v>
      </c>
      <c r="L65" s="35">
        <f>L48*AreaUnderNormalCurve!$C$7</f>
        <v>1.9859762778951706</v>
      </c>
      <c r="M65" s="35">
        <f>M48*AreaUnderNormalCurve!$C$7</f>
        <v>2.0305067321922112</v>
      </c>
      <c r="N65" s="35">
        <f>N48*AreaUnderNormalCurve!$C$7</f>
        <v>2.0730416710989927</v>
      </c>
      <c r="O65" s="35">
        <f>O48*AreaUnderNormalCurve!$C$7</f>
        <v>2.113581094615515</v>
      </c>
      <c r="P65" s="35">
        <f>P48*AreaUnderNormalCurve!$C$7</f>
        <v>2.1521250027417786</v>
      </c>
      <c r="Q65" s="35">
        <f>Q48*AreaUnderNormalCurve!$C$7</f>
        <v>2.188673395477783</v>
      </c>
      <c r="R65" s="35">
        <f>R48*AreaUnderNormalCurve!$C$7</f>
        <v>2.2232262728235286</v>
      </c>
      <c r="S65" s="35">
        <f>S48*AreaUnderNormalCurve!$C$7</f>
        <v>2.2557836347790157</v>
      </c>
      <c r="T65" s="35">
        <f>T48*AreaUnderNormalCurve!$C$7</f>
        <v>2.2863454813442434</v>
      </c>
      <c r="U65" s="35">
        <f>U48*AreaUnderNormalCurve!$C$7</f>
        <v>2.3149118125192127</v>
      </c>
      <c r="V65" s="35">
        <f>V48*AreaUnderNormalCurve!$C$7</f>
        <v>2.3414826283039227</v>
      </c>
      <c r="W65" s="35">
        <f>W48*AreaUnderNormalCurve!$C$7</f>
        <v>2.3886377137025665</v>
      </c>
      <c r="X65" s="35">
        <f>X48*AreaUnderNormalCurve!$C$7</f>
        <v>2.4444039763735907</v>
      </c>
    </row>
    <row r="66" spans="1:24" ht="14.25">
      <c r="A66" s="16"/>
      <c r="B66" s="35">
        <f>B49*AreaUnderNormalCurve!$C$8</f>
        <v>1.9745274738946128</v>
      </c>
      <c r="C66" s="35">
        <f>C49*AreaUnderNormalCurve!$C$8</f>
        <v>2.695231852990439</v>
      </c>
      <c r="D66" s="35">
        <f>D49*AreaUnderNormalCurve!$C$8</f>
        <v>2.941659256485108</v>
      </c>
      <c r="E66" s="35">
        <f>E49*AreaUnderNormalCurve!$C$8</f>
        <v>3.055904169344516</v>
      </c>
      <c r="F66" s="35">
        <f>F49*AreaUnderNormalCurve!$C$8</f>
        <v>3.1641698896119723</v>
      </c>
      <c r="G66" s="35">
        <f>G49*AreaUnderNormalCurve!$C$8</f>
        <v>3.2664564172874773</v>
      </c>
      <c r="H66" s="35">
        <f>H49*AreaUnderNormalCurve!$C$8</f>
        <v>3.36276375237103</v>
      </c>
      <c r="I66" s="35">
        <f>I49*AreaUnderNormalCurve!$C$8</f>
        <v>3.4530918948626317</v>
      </c>
      <c r="J66" s="35">
        <f>J49*AreaUnderNormalCurve!$C$8</f>
        <v>3.537440844762282</v>
      </c>
      <c r="K66" s="35">
        <f>K49*AreaUnderNormalCurve!$C$8</f>
        <v>3.6158106020699803</v>
      </c>
      <c r="L66" s="35">
        <f>L49*AreaUnderNormalCurve!$C$8</f>
        <v>3.6882011667857273</v>
      </c>
      <c r="M66" s="35">
        <f>M49*AreaUnderNormalCurve!$C$8</f>
        <v>3.7546125389095226</v>
      </c>
      <c r="N66" s="35">
        <f>N49*AreaUnderNormalCurve!$C$8</f>
        <v>3.8150447184413663</v>
      </c>
      <c r="O66" s="35">
        <f>O49*AreaUnderNormalCurve!$C$8</f>
        <v>3.869497705381259</v>
      </c>
      <c r="P66" s="35">
        <f>P49*AreaUnderNormalCurve!$C$8</f>
        <v>3.9179714997292003</v>
      </c>
      <c r="Q66" s="35">
        <f>Q49*AreaUnderNormalCurve!$C$8</f>
        <v>3.9604661014851894</v>
      </c>
      <c r="R66" s="35">
        <f>R49*AreaUnderNormalCurve!$C$8</f>
        <v>3.9969815106492277</v>
      </c>
      <c r="S66" s="35">
        <f>S49*AreaUnderNormalCurve!$C$8</f>
        <v>4.027517727221314</v>
      </c>
      <c r="T66" s="35">
        <f>T49*AreaUnderNormalCurve!$C$8</f>
        <v>4.052074751201448</v>
      </c>
      <c r="U66" s="35">
        <f>U49*AreaUnderNormalCurve!$C$8</f>
        <v>4.070652582589632</v>
      </c>
      <c r="V66" s="35">
        <f>V49*AreaUnderNormalCurve!$C$8</f>
        <v>4.083251221385864</v>
      </c>
      <c r="W66" s="35">
        <f>W49*AreaUnderNormalCurve!$C$8</f>
        <v>4.0905109212024735</v>
      </c>
      <c r="X66" s="35">
        <f>X49*AreaUnderNormalCurve!$C$8</f>
        <v>4.05655652648775</v>
      </c>
    </row>
    <row r="67" spans="1:24" ht="14.25">
      <c r="A67" s="16"/>
      <c r="B67" s="35">
        <f>B50*AreaUnderNormalCurve!$C$9</f>
        <v>2.7819713766622742</v>
      </c>
      <c r="C67" s="35">
        <f>C50*AreaUnderNormalCurve!$C$9</f>
        <v>3.849093527895351</v>
      </c>
      <c r="D67" s="35">
        <f>D50*AreaUnderNormalCurve!$C$9</f>
        <v>4.190813869268404</v>
      </c>
      <c r="E67" s="35">
        <f>E50*AreaUnderNormalCurve!$C$9</f>
        <v>4.34343221442918</v>
      </c>
      <c r="F67" s="35">
        <f>F50*AreaUnderNormalCurve!$C$9</f>
        <v>4.4838893425727875</v>
      </c>
      <c r="G67" s="35">
        <f>G50*AreaUnderNormalCurve!$C$9</f>
        <v>4.612185253699226</v>
      </c>
      <c r="H67" s="35">
        <f>H50*AreaUnderNormalCurve!$C$9</f>
        <v>4.728319947808498</v>
      </c>
      <c r="I67" s="35">
        <f>I50*AreaUnderNormalCurve!$C$9</f>
        <v>4.832293424900602</v>
      </c>
      <c r="J67" s="35">
        <f>J50*AreaUnderNormalCurve!$C$9</f>
        <v>4.924105684975536</v>
      </c>
      <c r="K67" s="35">
        <f>K50*AreaUnderNormalCurve!$C$9</f>
        <v>5.003756728033304</v>
      </c>
      <c r="L67" s="35">
        <f>L50*AreaUnderNormalCurve!$C$9</f>
        <v>5.071246554073903</v>
      </c>
      <c r="M67" s="35">
        <f>M50*AreaUnderNormalCurve!$C$9</f>
        <v>5.126575163097333</v>
      </c>
      <c r="N67" s="35">
        <f>N50*AreaUnderNormalCurve!$C$9</f>
        <v>5.169742555103597</v>
      </c>
      <c r="O67" s="35">
        <f>O50*AreaUnderNormalCurve!$C$9</f>
        <v>5.200748730092693</v>
      </c>
      <c r="P67" s="35">
        <f>P50*AreaUnderNormalCurve!$C$9</f>
        <v>5.21959368806462</v>
      </c>
      <c r="Q67" s="35">
        <f>Q50*AreaUnderNormalCurve!$C$9</f>
        <v>5.226277429019379</v>
      </c>
      <c r="R67" s="35">
        <f>R50*AreaUnderNormalCurve!$C$9</f>
        <v>5.220799952956969</v>
      </c>
      <c r="S67" s="35">
        <f>S50*AreaUnderNormalCurve!$C$9</f>
        <v>5.203161259877393</v>
      </c>
      <c r="T67" s="35">
        <f>T50*AreaUnderNormalCurve!$C$9</f>
        <v>5.173361349780647</v>
      </c>
      <c r="U67" s="35">
        <f>U50*AreaUnderNormalCurve!$C$9</f>
        <v>5.131400222666735</v>
      </c>
      <c r="V67" s="35">
        <f>V50*AreaUnderNormalCurve!$C$9</f>
        <v>5.077277878535654</v>
      </c>
      <c r="W67" s="35">
        <f>W50*AreaUnderNormalCurve!$C$9</f>
        <v>4.932549539221988</v>
      </c>
      <c r="X67" s="35">
        <f>X50*AreaUnderNormalCurve!$C$9</f>
        <v>4.624247902622728</v>
      </c>
    </row>
    <row r="68" spans="1:24" ht="14.25">
      <c r="A68" s="16"/>
      <c r="B68" s="35">
        <f>B51*AreaUnderNormalCurve!$C$10</f>
        <v>3.0283611978393026</v>
      </c>
      <c r="C68" s="35">
        <f>C51*AreaUnderNormalCurve!$C$10</f>
        <v>4.202632982986503</v>
      </c>
      <c r="D68" s="35">
        <f>D51*AreaUnderNormalCurve!$C$10</f>
        <v>4.548225925491595</v>
      </c>
      <c r="E68" s="35">
        <f>E51*AreaUnderNormalCurve!$C$10</f>
        <v>4.694426159982614</v>
      </c>
      <c r="F68" s="35">
        <f>F51*AreaUnderNormalCurve!$C$10</f>
        <v>4.82289556996595</v>
      </c>
      <c r="G68" s="35">
        <f>G51*AreaUnderNormalCurve!$C$10</f>
        <v>4.9336341554416006</v>
      </c>
      <c r="H68" s="35">
        <f>H51*AreaUnderNormalCurve!$C$10</f>
        <v>5.0266419164095675</v>
      </c>
      <c r="I68" s="35">
        <f>I51*AreaUnderNormalCurve!$C$10</f>
        <v>5.10191885286985</v>
      </c>
      <c r="J68" s="35">
        <f>J51*AreaUnderNormalCurve!$C$10</f>
        <v>5.159464964822448</v>
      </c>
      <c r="K68" s="35">
        <f>K51*AreaUnderNormalCurve!$C$10</f>
        <v>5.199280252267364</v>
      </c>
      <c r="L68" s="35">
        <f>L51*AreaUnderNormalCurve!$C$10</f>
        <v>5.2213647152045946</v>
      </c>
      <c r="M68" s="35">
        <f>M51*AreaUnderNormalCurve!$C$10</f>
        <v>5.22571835363414</v>
      </c>
      <c r="N68" s="35">
        <f>N51*AreaUnderNormalCurve!$C$10</f>
        <v>5.212341167556002</v>
      </c>
      <c r="O68" s="35">
        <f>O51*AreaUnderNormalCurve!$C$10</f>
        <v>5.181233156970179</v>
      </c>
      <c r="P68" s="35">
        <f>P51*AreaUnderNormalCurve!$C$10</f>
        <v>5.132394321876673</v>
      </c>
      <c r="Q68" s="35">
        <f>Q51*AreaUnderNormalCurve!$C$10</f>
        <v>5.065824662275483</v>
      </c>
      <c r="R68" s="35">
        <f>R51*AreaUnderNormalCurve!$C$10</f>
        <v>4.981524178166608</v>
      </c>
      <c r="S68" s="35">
        <f>S51*AreaUnderNormalCurve!$C$10</f>
        <v>4.879492869550049</v>
      </c>
      <c r="T68" s="35">
        <f>T51*AreaUnderNormalCurve!$C$10</f>
        <v>4.759730736425804</v>
      </c>
      <c r="U68" s="35">
        <f>U51*AreaUnderNormalCurve!$C$10</f>
        <v>4.6222377787938775</v>
      </c>
      <c r="V68" s="35">
        <f>V51*AreaUnderNormalCurve!$C$10</f>
        <v>4.467013996654266</v>
      </c>
      <c r="W68" s="35">
        <f>W51*AreaUnderNormalCurve!$C$10</f>
        <v>4.103373958851991</v>
      </c>
      <c r="X68" s="35">
        <f>X51*AreaUnderNormalCurve!$C$10</f>
        <v>3.4249327183409464</v>
      </c>
    </row>
    <row r="69" spans="1:24" ht="14.25">
      <c r="A69" s="16"/>
      <c r="B69" s="35">
        <f>B52*AreaUnderNormalCurve!$C$11</f>
        <v>2.553125398611634</v>
      </c>
      <c r="C69" s="35">
        <f>C52*AreaUnderNormalCurve!$C$11</f>
        <v>3.5254495707684628</v>
      </c>
      <c r="D69" s="35">
        <f>D52*AreaUnderNormalCurve!$C$11</f>
        <v>3.7809710146238467</v>
      </c>
      <c r="E69" s="35">
        <f>E52*AreaUnderNormalCurve!$C$11</f>
        <v>3.880144259764251</v>
      </c>
      <c r="F69" s="35">
        <f>F52*AreaUnderNormalCurve!$C$11</f>
        <v>3.960259187046463</v>
      </c>
      <c r="G69" s="35">
        <f>G52*AreaUnderNormalCurve!$C$11</f>
        <v>4.021315796470483</v>
      </c>
      <c r="H69" s="35">
        <f>H52*AreaUnderNormalCurve!$C$11</f>
        <v>4.06331408803631</v>
      </c>
      <c r="I69" s="35">
        <f>I52*AreaUnderNormalCurve!$C$11</f>
        <v>4.086254061743944</v>
      </c>
      <c r="J69" s="35">
        <f>J52*AreaUnderNormalCurve!$C$11</f>
        <v>4.090135717593387</v>
      </c>
      <c r="K69" s="35">
        <f>K52*AreaUnderNormalCurve!$C$11</f>
        <v>4.074959055584636</v>
      </c>
      <c r="L69" s="35">
        <f>L52*AreaUnderNormalCurve!$C$11</f>
        <v>4.040724075717693</v>
      </c>
      <c r="M69" s="35">
        <f>M52*AreaUnderNormalCurve!$C$11</f>
        <v>3.987430777992559</v>
      </c>
      <c r="N69" s="35">
        <f>N52*AreaUnderNormalCurve!$C$11</f>
        <v>3.915079162409232</v>
      </c>
      <c r="O69" s="35">
        <f>O52*AreaUnderNormalCurve!$C$11</f>
        <v>3.8236692289677134</v>
      </c>
      <c r="P69" s="35">
        <f>P52*AreaUnderNormalCurve!$C$11</f>
        <v>3.7132009776680013</v>
      </c>
      <c r="Q69" s="35">
        <f>Q52*AreaUnderNormalCurve!$C$11</f>
        <v>3.5836744085100967</v>
      </c>
      <c r="R69" s="35">
        <f>R52*AreaUnderNormalCurve!$C$11</f>
        <v>3.435089521494</v>
      </c>
      <c r="S69" s="35">
        <f>S52*AreaUnderNormalCurve!$C$11</f>
        <v>3.267446316619711</v>
      </c>
      <c r="T69" s="35">
        <f>T52*AreaUnderNormalCurve!$C$11</f>
        <v>3.0807447938872285</v>
      </c>
      <c r="U69" s="35">
        <f>U52*AreaUnderNormalCurve!$C$11</f>
        <v>2.8749849532965563</v>
      </c>
      <c r="V69" s="35">
        <f>V52*AreaUnderNormalCurve!$C$11</f>
        <v>2.6501667948476895</v>
      </c>
      <c r="W69" s="35">
        <f>W52*AreaUnderNormalCurve!$C$11</f>
        <v>2.14335552437538</v>
      </c>
      <c r="X69" s="35">
        <f>X52*AreaUnderNormalCurve!$C$11</f>
        <v>1.240201234730475</v>
      </c>
    </row>
    <row r="70" spans="1:24" ht="14.25">
      <c r="A70" s="16"/>
      <c r="B70" s="35">
        <f>B53*AreaUnderNormalCurve!$C$12</f>
        <v>1.6691212088813778</v>
      </c>
      <c r="C70" s="35">
        <f>C53*AreaUnderNormalCurve!$C$12</f>
        <v>2.278305385258646</v>
      </c>
      <c r="D70" s="35">
        <f>D53*AreaUnderNormalCurve!$C$12</f>
        <v>2.414563195508402</v>
      </c>
      <c r="E70" s="35">
        <f>E53*AreaUnderNormalCurve!$C$12</f>
        <v>2.4596744162830335</v>
      </c>
      <c r="F70" s="35">
        <f>F53*AreaUnderNormalCurve!$C$12</f>
        <v>2.4894405141575002</v>
      </c>
      <c r="G70" s="35">
        <f>G53*AreaUnderNormalCurve!$C$12</f>
        <v>2.5038614891318027</v>
      </c>
      <c r="H70" s="35">
        <f>H53*AreaUnderNormalCurve!$C$12</f>
        <v>2.50293734120594</v>
      </c>
      <c r="I70" s="35">
        <f>I53*AreaUnderNormalCurve!$C$12</f>
        <v>2.486668070379914</v>
      </c>
      <c r="J70" s="35">
        <f>J53*AreaUnderNormalCurve!$C$12</f>
        <v>2.4550536766537228</v>
      </c>
      <c r="K70" s="35">
        <f>K53*AreaUnderNormalCurve!$C$12</f>
        <v>2.408094160027368</v>
      </c>
      <c r="L70" s="35">
        <f>L53*AreaUnderNormalCurve!$C$12</f>
        <v>2.3457895205008477</v>
      </c>
      <c r="M70" s="35">
        <f>M53*AreaUnderNormalCurve!$C$12</f>
        <v>2.2681397580741627</v>
      </c>
      <c r="N70" s="35">
        <f>N53*AreaUnderNormalCurve!$C$12</f>
        <v>2.1751448727473135</v>
      </c>
      <c r="O70" s="35">
        <f>O53*AreaUnderNormalCurve!$C$12</f>
        <v>2.0668048645203014</v>
      </c>
      <c r="P70" s="35">
        <f>P53*AreaUnderNormalCurve!$C$12</f>
        <v>1.9431197333931225</v>
      </c>
      <c r="Q70" s="35">
        <f>Q53*AreaUnderNormalCurve!$C$12</f>
        <v>1.8040894793657793</v>
      </c>
      <c r="R70" s="35">
        <f>R53*AreaUnderNormalCurve!$C$12</f>
        <v>1.649714102438273</v>
      </c>
      <c r="S70" s="35">
        <f>S53*AreaUnderNormalCurve!$C$12</f>
        <v>1.4799936026106015</v>
      </c>
      <c r="T70" s="35">
        <f>T53*AreaUnderNormalCurve!$C$12</f>
        <v>1.294927979882767</v>
      </c>
      <c r="U70" s="35">
        <f>U53*AreaUnderNormalCurve!$C$12</f>
        <v>1.0945172342547649</v>
      </c>
      <c r="V70" s="35">
        <f>V53*AreaUnderNormalCurve!$C$12</f>
        <v>0.8787613657265997</v>
      </c>
      <c r="W70" s="35">
        <f>W53*AreaUnderNormalCurve!$C$12</f>
        <v>0.4012142599697784</v>
      </c>
      <c r="X70" s="35">
        <f>X53*AreaUnderNormalCurve!$C$12</f>
        <v>0</v>
      </c>
    </row>
    <row r="71" spans="1:24" ht="14.25">
      <c r="A71" s="16"/>
      <c r="B71" s="35">
        <f>B54*AreaUnderNormalCurve!$C$13</f>
        <v>0.8495322118127046</v>
      </c>
      <c r="C71" s="35">
        <f>C54*AreaUnderNormalCurve!$C$13</f>
        <v>1.1397318540003119</v>
      </c>
      <c r="D71" s="35">
        <f>D54*AreaUnderNormalCurve!$C$13</f>
        <v>1.1901687769803273</v>
      </c>
      <c r="E71" s="35">
        <f>E54*AreaUnderNormalCurve!$C$13</f>
        <v>1.2013208954928292</v>
      </c>
      <c r="F71" s="35">
        <f>F54*AreaUnderNormalCurve!$C$13</f>
        <v>1.203095452020327</v>
      </c>
      <c r="G71" s="35">
        <f>G54*AreaUnderNormalCurve!$C$13</f>
        <v>1.195492446562821</v>
      </c>
      <c r="H71" s="35">
        <f>H54*AreaUnderNormalCurve!$C$13</f>
        <v>1.1785118791203113</v>
      </c>
      <c r="I71" s="35">
        <f>I54*AreaUnderNormalCurve!$C$13</f>
        <v>1.152153749692797</v>
      </c>
      <c r="J71" s="35">
        <f>J54*AreaUnderNormalCurve!$C$13</f>
        <v>1.1164180582802794</v>
      </c>
      <c r="K71" s="35">
        <f>K54*AreaUnderNormalCurve!$C$13</f>
        <v>1.0713048048827574</v>
      </c>
      <c r="L71" s="35">
        <f>L54*AreaUnderNormalCurve!$C$13</f>
        <v>1.0168139895002322</v>
      </c>
      <c r="M71" s="35">
        <f>M54*AreaUnderNormalCurve!$C$13</f>
        <v>0.9529456121327018</v>
      </c>
      <c r="N71" s="35">
        <f>N54*AreaUnderNormalCurve!$C$13</f>
        <v>0.8796996727801684</v>
      </c>
      <c r="O71" s="35">
        <f>O54*AreaUnderNormalCurve!$C$13</f>
        <v>0.7970761714426307</v>
      </c>
      <c r="P71" s="35">
        <f>P54*AreaUnderNormalCurve!$C$13</f>
        <v>0.7050751081200893</v>
      </c>
      <c r="Q71" s="35">
        <f>Q54*AreaUnderNormalCurve!$C$13</f>
        <v>0.6036964828125444</v>
      </c>
      <c r="R71" s="35">
        <f>R54*AreaUnderNormalCurve!$C$13</f>
        <v>0.4929402955199938</v>
      </c>
      <c r="S71" s="35">
        <f>S54*AreaUnderNormalCurve!$C$13</f>
        <v>0.37280654624244125</v>
      </c>
      <c r="T71" s="35">
        <f>T54*AreaUnderNormalCurve!$C$13</f>
        <v>0.243295234979883</v>
      </c>
      <c r="U71" s="35">
        <f>U54*AreaUnderNormalCurve!$C$13</f>
        <v>0.10440636173232286</v>
      </c>
      <c r="V71" s="35">
        <f>V54*AreaUnderNormalCurve!$C$13</f>
        <v>0</v>
      </c>
      <c r="W71" s="35">
        <f>W54*AreaUnderNormalCurve!$C$13</f>
        <v>0</v>
      </c>
      <c r="X71" s="35">
        <f>X54*AreaUnderNormalCurve!$C$13</f>
        <v>0</v>
      </c>
    </row>
    <row r="72" spans="1:24" ht="14.25">
      <c r="A72" s="16"/>
      <c r="B72" s="35">
        <f>B55*AreaUnderNormalCurve!$C$14</f>
        <v>0.3345713741031652</v>
      </c>
      <c r="C72" s="35">
        <f>C55*AreaUnderNormalCurve!$C$14</f>
        <v>0.43885101289915657</v>
      </c>
      <c r="D72" s="35">
        <f>D55*AreaUnderNormalCurve!$C$14</f>
        <v>0.4501176465315444</v>
      </c>
      <c r="E72" s="35">
        <f>E55*AreaUnderNormalCurve!$C$14</f>
        <v>0.4492269872293078</v>
      </c>
      <c r="F72" s="35">
        <f>F55*AreaUnderNormalCurve!$C$14</f>
        <v>0.4439870105147843</v>
      </c>
      <c r="G72" s="35">
        <f>G55*AreaUnderNormalCurve!$C$14</f>
        <v>0.43439771638797375</v>
      </c>
      <c r="H72" s="35">
        <f>H55*AreaUnderNormalCurve!$C$14</f>
        <v>0.42045910484887633</v>
      </c>
      <c r="I72" s="35">
        <f>I55*AreaUnderNormalCurve!$C$14</f>
        <v>0.4021711758974921</v>
      </c>
      <c r="J72" s="35">
        <f>J55*AreaUnderNormalCurve!$C$14</f>
        <v>0.37953392953382054</v>
      </c>
      <c r="K72" s="35">
        <f>K55*AreaUnderNormalCurve!$C$14</f>
        <v>0.3525473657578621</v>
      </c>
      <c r="L72" s="35">
        <f>L55*AreaUnderNormalCurve!$C$14</f>
        <v>0.32121148456961685</v>
      </c>
      <c r="M72" s="35">
        <f>M55*AreaUnderNormalCurve!$C$14</f>
        <v>0.28552628596908447</v>
      </c>
      <c r="N72" s="35">
        <f>N55*AreaUnderNormalCurve!$C$14</f>
        <v>0.2454917699562653</v>
      </c>
      <c r="O72" s="35">
        <f>O55*AreaUnderNormalCurve!$C$14</f>
        <v>0.20110793653115894</v>
      </c>
      <c r="P72" s="35">
        <f>P55*AreaUnderNormalCurve!$C$14</f>
        <v>0.15237478569376592</v>
      </c>
      <c r="Q72" s="35">
        <f>Q55*AreaUnderNormalCurve!$C$14</f>
        <v>0.09929231744408529</v>
      </c>
      <c r="R72" s="35">
        <f>R55*AreaUnderNormalCurve!$C$14</f>
        <v>0.04186053178211843</v>
      </c>
      <c r="S72" s="35">
        <f>S55*AreaUnderNormalCurve!$C$14</f>
        <v>0</v>
      </c>
      <c r="T72" s="35">
        <f>T55*AreaUnderNormalCurve!$C$14</f>
        <v>0</v>
      </c>
      <c r="U72" s="35">
        <f>U55*AreaUnderNormalCurve!$C$14</f>
        <v>0</v>
      </c>
      <c r="V72" s="35">
        <f>V55*AreaUnderNormalCurve!$C$14</f>
        <v>0</v>
      </c>
      <c r="W72" s="35">
        <f>W55*AreaUnderNormalCurve!$C$14</f>
        <v>0</v>
      </c>
      <c r="X72" s="35">
        <f>X55*AreaUnderNormalCurve!$C$14</f>
        <v>0</v>
      </c>
    </row>
    <row r="73" spans="1:24" ht="14.25">
      <c r="A73" s="16"/>
      <c r="B73" s="35">
        <f>B56*AreaUnderNormalCurve!$C$15</f>
        <v>0.10398780120887444</v>
      </c>
      <c r="C73" s="35">
        <f>C56*AreaUnderNormalCurve!$C$15</f>
        <v>0.1326746320593516</v>
      </c>
      <c r="D73" s="35">
        <f>D56*AreaUnderNormalCurve!$C$15</f>
        <v>0.1331728910991912</v>
      </c>
      <c r="E73" s="35">
        <f>E56*AreaUnderNormalCurve!$C$15</f>
        <v>0.1310699191976071</v>
      </c>
      <c r="F73" s="35">
        <f>F56*AreaUnderNormalCurve!$C$15</f>
        <v>0.1273988796816872</v>
      </c>
      <c r="G73" s="35">
        <f>G56*AreaUnderNormalCurve!$C$15</f>
        <v>0.12215977255143134</v>
      </c>
      <c r="H73" s="35">
        <f>H56*AreaUnderNormalCurve!$C$15</f>
        <v>0.1153525978068396</v>
      </c>
      <c r="I73" s="35">
        <f>I56*AreaUnderNormalCurve!$C$15</f>
        <v>0.10697735544791193</v>
      </c>
      <c r="J73" s="35">
        <f>J56*AreaUnderNormalCurve!$C$15</f>
        <v>0.09703404547464838</v>
      </c>
      <c r="K73" s="35">
        <f>K56*AreaUnderNormalCurve!$C$15</f>
        <v>0.08552266788704893</v>
      </c>
      <c r="L73" s="35">
        <f>L56*AreaUnderNormalCurve!$C$15</f>
        <v>0.07244322268511363</v>
      </c>
      <c r="M73" s="35">
        <f>M56*AreaUnderNormalCurve!$C$15</f>
        <v>0.0577957098688423</v>
      </c>
      <c r="N73" s="35">
        <f>N56*AreaUnderNormalCurve!$C$15</f>
        <v>0.041580129438235296</v>
      </c>
      <c r="O73" s="35">
        <f>O56*AreaUnderNormalCurve!$C$15</f>
        <v>0.02379648139329226</v>
      </c>
      <c r="P73" s="35">
        <f>P56*AreaUnderNormalCurve!$C$15</f>
        <v>0.004444765734013478</v>
      </c>
      <c r="Q73" s="35">
        <f>Q56*AreaUnderNormalCurve!$C$15</f>
        <v>0</v>
      </c>
      <c r="R73" s="35">
        <f>R56*AreaUnderNormalCurve!$C$15</f>
        <v>0</v>
      </c>
      <c r="S73" s="35">
        <f>S56*AreaUnderNormalCurve!$C$15</f>
        <v>0</v>
      </c>
      <c r="T73" s="35">
        <f>T56*AreaUnderNormalCurve!$C$15</f>
        <v>0</v>
      </c>
      <c r="U73" s="35">
        <f>U56*AreaUnderNormalCurve!$C$15</f>
        <v>0</v>
      </c>
      <c r="V73" s="35">
        <f>V56*AreaUnderNormalCurve!$C$15</f>
        <v>0</v>
      </c>
      <c r="W73" s="35">
        <f>W56*AreaUnderNormalCurve!$C$15</f>
        <v>0</v>
      </c>
      <c r="X73" s="35">
        <f>X56*AreaUnderNormalCurve!$C$15</f>
        <v>0</v>
      </c>
    </row>
    <row r="74" spans="1:24" ht="28.5">
      <c r="A74" s="34" t="s">
        <v>13</v>
      </c>
      <c r="B74" s="24">
        <f aca="true" t="shared" si="6" ref="B74:X74">SUM(B62:B73)</f>
        <v>15.004249983543122</v>
      </c>
      <c r="C74" s="24">
        <f t="shared" si="6"/>
        <v>20.460574823786253</v>
      </c>
      <c r="D74" s="24">
        <f t="shared" si="6"/>
        <v>22.0271383981595</v>
      </c>
      <c r="E74" s="24">
        <f t="shared" si="6"/>
        <v>22.67842739354812</v>
      </c>
      <c r="F74" s="24">
        <f t="shared" si="6"/>
        <v>23.24172119440475</v>
      </c>
      <c r="G74" s="24">
        <f t="shared" si="6"/>
        <v>23.717019800729368</v>
      </c>
      <c r="H74" s="24">
        <f t="shared" si="6"/>
        <v>24.10432321252199</v>
      </c>
      <c r="I74" s="24">
        <f t="shared" si="6"/>
        <v>24.403631429782614</v>
      </c>
      <c r="J74" s="24">
        <f t="shared" si="6"/>
        <v>24.61494445251123</v>
      </c>
      <c r="K74" s="24">
        <f t="shared" si="6"/>
        <v>24.738262280707854</v>
      </c>
      <c r="L74" s="24">
        <f t="shared" si="6"/>
        <v>24.773584914372474</v>
      </c>
      <c r="M74" s="24">
        <f t="shared" si="6"/>
        <v>24.720912353505092</v>
      </c>
      <c r="N74" s="24">
        <f t="shared" si="6"/>
        <v>24.580244598105715</v>
      </c>
      <c r="O74" s="24">
        <f t="shared" si="6"/>
        <v>24.351581648174335</v>
      </c>
      <c r="P74" s="24">
        <f t="shared" si="6"/>
        <v>24.03492350371096</v>
      </c>
      <c r="Q74" s="24">
        <f t="shared" si="6"/>
        <v>23.646745182255174</v>
      </c>
      <c r="R74" s="24">
        <f t="shared" si="6"/>
        <v>23.176584499615746</v>
      </c>
      <c r="S74" s="24">
        <f t="shared" si="6"/>
        <v>22.63991726135079</v>
      </c>
      <c r="T74" s="24">
        <f t="shared" si="6"/>
        <v>22.063032745362563</v>
      </c>
      <c r="U74" s="24">
        <f t="shared" si="6"/>
        <v>21.404070419868976</v>
      </c>
      <c r="V74" s="24">
        <f t="shared" si="6"/>
        <v>20.706890358370238</v>
      </c>
      <c r="W74" s="24">
        <f t="shared" si="6"/>
        <v>19.303242216276303</v>
      </c>
      <c r="X74" s="24">
        <f t="shared" si="6"/>
        <v>17.082712967149284</v>
      </c>
    </row>
    <row r="75" spans="1:8" ht="14.25">
      <c r="A75" s="16"/>
      <c r="B75" s="16"/>
      <c r="C75" s="16"/>
      <c r="D75" s="16"/>
      <c r="E75" s="16"/>
      <c r="F75" s="16"/>
      <c r="G75" s="16"/>
      <c r="H75" s="16"/>
    </row>
    <row r="76" spans="1:8" ht="14.25">
      <c r="A76" s="16"/>
      <c r="B76" s="16"/>
      <c r="C76" s="16"/>
      <c r="D76" s="16"/>
      <c r="E76" s="16"/>
      <c r="F76" s="16"/>
      <c r="G76" s="16"/>
      <c r="H76" s="16"/>
    </row>
    <row r="77" spans="1:8" ht="14.25">
      <c r="A77" s="16"/>
      <c r="B77" s="16"/>
      <c r="C77" s="16"/>
      <c r="D77" s="16"/>
      <c r="E77" s="16"/>
      <c r="F77" s="16"/>
      <c r="G77" s="16"/>
      <c r="H77" s="16"/>
    </row>
    <row r="78" spans="1:8" ht="14.25">
      <c r="A78" s="16"/>
      <c r="B78" s="16"/>
      <c r="C78" s="16"/>
      <c r="D78" s="16"/>
      <c r="E78" s="16"/>
      <c r="F78" s="16"/>
      <c r="G78" s="16"/>
      <c r="H78" s="16"/>
    </row>
    <row r="79" spans="1:8" ht="14.25">
      <c r="A79" s="16"/>
      <c r="B79" s="16"/>
      <c r="C79" s="16"/>
      <c r="D79" s="16"/>
      <c r="E79" s="16"/>
      <c r="F79" s="16"/>
      <c r="G79" s="16"/>
      <c r="H79" s="16"/>
    </row>
    <row r="81" spans="2:2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5" t="s">
        <v>15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>
      <c r="A82" s="7"/>
      <c r="B82" s="8" t="str">
        <f>"-1.5 ML/ha"</f>
        <v>-1.5 ML/ha</v>
      </c>
      <c r="C82" s="8" t="str">
        <f>"-1.0 ML/ha"</f>
        <v>-1.0 ML/ha</v>
      </c>
      <c r="D82" s="8" t="str">
        <f>"-0.8 ML/ha"</f>
        <v>-0.8 ML/ha</v>
      </c>
      <c r="E82" s="8" t="str">
        <f>"-0.7 ML/ha"</f>
        <v>-0.7 ML/ha</v>
      </c>
      <c r="F82" s="8" t="str">
        <f>"-0.6 ML/ha"</f>
        <v>-0.6 ML/ha</v>
      </c>
      <c r="G82" s="8" t="str">
        <f>"-0.5 ML/ha"</f>
        <v>-0.5 ML/ha</v>
      </c>
      <c r="H82" s="8" t="str">
        <f>"-0.4 ML/ha"</f>
        <v>-0.4 ML/ha</v>
      </c>
      <c r="I82" s="8" t="str">
        <f>"-0.3 ML/ha"</f>
        <v>-0.3 ML/ha</v>
      </c>
      <c r="J82" s="8" t="str">
        <f>"-0.2 ML/ha"</f>
        <v>-0.2 ML/ha</v>
      </c>
      <c r="K82" s="8" t="str">
        <f>"-0.1 ML/ha"</f>
        <v>-0.1 ML/ha</v>
      </c>
      <c r="L82" s="8" t="s">
        <v>0</v>
      </c>
      <c r="M82" s="8" t="str">
        <f>"+0.1 ML/ha"</f>
        <v>+0.1 ML/ha</v>
      </c>
      <c r="N82" s="8" t="str">
        <f>"+0.2 ML/ha"</f>
        <v>+0.2 ML/ha</v>
      </c>
      <c r="O82" s="8" t="str">
        <f>"+0.3 ML/ha"</f>
        <v>+0.3 ML/ha</v>
      </c>
      <c r="P82" s="8" t="str">
        <f>"+0.4 ML/ha"</f>
        <v>+0.4 ML/ha</v>
      </c>
      <c r="Q82" s="8" t="str">
        <f>"+0.5 ML/ha"</f>
        <v>+0.5 ML/ha</v>
      </c>
      <c r="R82" s="8" t="str">
        <f>"+0.6 ML/ha"</f>
        <v>+0.6 ML/ha</v>
      </c>
      <c r="S82" s="8" t="str">
        <f>"+0.7 ML/ha"</f>
        <v>+0.7 ML/ha</v>
      </c>
      <c r="T82" s="8" t="str">
        <f>"+0.8 ML/ha"</f>
        <v>+0.8 ML/ha</v>
      </c>
      <c r="U82" s="8" t="str">
        <f>"+0.9 ML/ha"</f>
        <v>+0.9 ML/ha</v>
      </c>
      <c r="V82" s="9" t="str">
        <f>"+1.0 ML/ha"</f>
        <v>+1.0 ML/ha</v>
      </c>
      <c r="W82" s="9" t="str">
        <f>"+1.2 ML/ha"</f>
        <v>+1.2 ML/ha</v>
      </c>
      <c r="X82" s="9" t="str">
        <f>"+1.5 ML/ha"</f>
        <v>+1.5 ML/ha</v>
      </c>
    </row>
    <row r="83" spans="1:24" ht="15.75" thickBot="1">
      <c r="A83" s="15" t="s">
        <v>2</v>
      </c>
      <c r="B83" s="10">
        <f aca="true" t="shared" si="7" ref="B83:X83">AVERAGE(B84:B95)</f>
        <v>2.090733027041695</v>
      </c>
      <c r="C83" s="10">
        <f t="shared" si="7"/>
        <v>10.213921840679978</v>
      </c>
      <c r="D83" s="10">
        <f t="shared" si="7"/>
        <v>12.068365949831596</v>
      </c>
      <c r="E83" s="10">
        <f t="shared" si="7"/>
        <v>12.608952053210283</v>
      </c>
      <c r="F83" s="10">
        <f t="shared" si="7"/>
        <v>12.90742133459439</v>
      </c>
      <c r="G83" s="10">
        <f t="shared" si="7"/>
        <v>12.894397743503577</v>
      </c>
      <c r="H83" s="10">
        <f t="shared" si="7"/>
        <v>12.569881279937855</v>
      </c>
      <c r="I83" s="10">
        <f t="shared" si="7"/>
        <v>11.933871943897218</v>
      </c>
      <c r="J83" s="10">
        <f t="shared" si="7"/>
        <v>11.219337367562455</v>
      </c>
      <c r="K83" s="10">
        <f t="shared" si="7"/>
        <v>10.576033075692274</v>
      </c>
      <c r="L83" s="10">
        <f t="shared" si="7"/>
        <v>10.078763516410477</v>
      </c>
      <c r="M83" s="10">
        <f t="shared" si="7"/>
        <v>9.620279323337543</v>
      </c>
      <c r="N83" s="10">
        <f t="shared" si="7"/>
        <v>9.181802178209992</v>
      </c>
      <c r="O83" s="10">
        <f t="shared" si="7"/>
        <v>8.865941034968067</v>
      </c>
      <c r="P83" s="10">
        <f t="shared" si="7"/>
        <v>8.426015014270808</v>
      </c>
      <c r="Q83" s="10">
        <f t="shared" si="7"/>
        <v>8.13467267016405</v>
      </c>
      <c r="R83" s="10">
        <f t="shared" si="7"/>
        <v>7.8877306033486745</v>
      </c>
      <c r="S83" s="10">
        <f t="shared" si="7"/>
        <v>7.55652323087007</v>
      </c>
      <c r="T83" s="10">
        <f t="shared" si="7"/>
        <v>7.175865313908474</v>
      </c>
      <c r="U83" s="10">
        <f t="shared" si="7"/>
        <v>7.038461924355026</v>
      </c>
      <c r="V83" s="11">
        <f t="shared" si="7"/>
        <v>6.847064708312068</v>
      </c>
      <c r="W83" s="11">
        <f t="shared" si="7"/>
        <v>6.302288796757651</v>
      </c>
      <c r="X83" s="11">
        <f t="shared" si="7"/>
        <v>5.816382673509218</v>
      </c>
    </row>
    <row r="84" spans="2:24" ht="14.25">
      <c r="B84" s="2">
        <f>IF(-0.006*'CU70'!B25^2+1.0914*'CU70'!B25-26.156&lt;0,0,-0.006*'CU70'!B25^2+1.0914*'CU70'!B25-26.156)</f>
        <v>0</v>
      </c>
      <c r="C84" s="2">
        <f>IF(-0.006*'CU70'!C25^2+1.0914*'CU70'!C25-26.156&lt;0,0,-0.006*'CU70'!C25^2+1.0914*'CU70'!C25-26.156)</f>
        <v>0</v>
      </c>
      <c r="D84" s="2">
        <f>IF(-0.006*'CU70'!D25^2+1.0914*'CU70'!D25-26.156&lt;0,0,-0.006*'CU70'!D25^2+1.0914*'CU70'!D25-26.156)</f>
        <v>0</v>
      </c>
      <c r="E84" s="2">
        <f>IF(-0.006*'CU70'!E25^2+1.0914*'CU70'!E25-26.156&lt;0,0,-0.006*'CU70'!E25^2+1.0914*'CU70'!E25-26.156)</f>
        <v>0</v>
      </c>
      <c r="F84" s="2">
        <f>IF(-0.006*'CU70'!F25^2+1.0914*'CU70'!F25-26.156&lt;0,0,-0.006*'CU70'!F25^2+1.0914*'CU70'!F25-26.156)</f>
        <v>0</v>
      </c>
      <c r="G84" s="2">
        <f>IF(-0.006*'CU70'!G25^2+1.0914*'CU70'!G25-26.156&lt;0,0,-0.006*'CU70'!G25^2+1.0914*'CU70'!G25-26.156)</f>
        <v>0</v>
      </c>
      <c r="H84" s="2">
        <f>IF(-0.006*'CU70'!H25^2+1.0914*'CU70'!H25-26.156&lt;0,0,-0.006*'CU70'!H25^2+1.0914*'CU70'!H25-26.156)</f>
        <v>0</v>
      </c>
      <c r="I84" s="2">
        <f>IF(-0.006*'CU70'!I25^2+1.0914*'CU70'!I25-26.156&lt;0,0,-0.006*'CU70'!I25^2+1.0914*'CU70'!I25-26.156)</f>
        <v>0</v>
      </c>
      <c r="J84" s="2">
        <f>IF(-0.006*'CU70'!J25^2+1.0914*'CU70'!J25-26.156&lt;0,0,-0.006*'CU70'!J25^2+1.0914*'CU70'!J25-26.156)</f>
        <v>0</v>
      </c>
      <c r="K84" s="2">
        <f>IF(-0.006*'CU70'!K25^2+1.0914*'CU70'!K25-26.156&lt;0,0,-0.006*'CU70'!K25^2+1.0914*'CU70'!K25-26.156)</f>
        <v>0</v>
      </c>
      <c r="L84" s="2">
        <f>IF(-0.006*'CU70'!L25^2+1.0914*'CU70'!L25-26.156&lt;0,0,-0.006*'CU70'!L25^2+1.0914*'CU70'!L25-26.156)</f>
        <v>0</v>
      </c>
      <c r="M84" s="2">
        <f>IF(-0.006*'CU70'!M25^2+1.0914*'CU70'!M25-26.156&lt;0,0,-0.006*'CU70'!M25^2+1.0914*'CU70'!M25-26.156)</f>
        <v>0</v>
      </c>
      <c r="N84" s="2">
        <f>IF(-0.006*'CU70'!N25^2+1.0914*'CU70'!N25-26.156&lt;0,0,-0.006*'CU70'!N25^2+1.0914*'CU70'!N25-26.156)</f>
        <v>0</v>
      </c>
      <c r="O84" s="2">
        <f>IF(-0.006*'CU70'!O25^2+1.0914*'CU70'!O25-26.156&lt;0,0,-0.006*'CU70'!O25^2+1.0914*'CU70'!O25-26.156)</f>
        <v>0</v>
      </c>
      <c r="P84" s="2">
        <f>IF(-0.006*'CU70'!P25^2+1.0914*'CU70'!P25-26.156&lt;0,0,-0.006*'CU70'!P25^2+1.0914*'CU70'!P25-26.156)</f>
        <v>0</v>
      </c>
      <c r="Q84" s="2">
        <f>IF(-0.006*'CU70'!Q25^2+1.0914*'CU70'!Q25-26.156&lt;0,0,-0.006*'CU70'!Q25^2+1.0914*'CU70'!Q25-26.156)</f>
        <v>0</v>
      </c>
      <c r="R84" s="2">
        <f>IF(-0.006*'CU70'!R25^2+1.0914*'CU70'!R25-26.156&lt;0,0,-0.006*'CU70'!R25^2+1.0914*'CU70'!R25-26.156)</f>
        <v>0</v>
      </c>
      <c r="S84" s="2">
        <f>IF(-0.006*'CU70'!S25^2+1.0914*'CU70'!S25-26.156&lt;0,0,-0.006*'CU70'!S25^2+1.0914*'CU70'!S25-26.156)</f>
        <v>0</v>
      </c>
      <c r="T84" s="2">
        <f>IF(-0.006*'CU70'!T25^2+1.0914*'CU70'!T25-26.156&lt;0,0,-0.006*'CU70'!T25^2+1.0914*'CU70'!T25-26.156)</f>
        <v>0</v>
      </c>
      <c r="U84" s="2">
        <f>IF(-0.006*'CU70'!U25^2+1.0914*'CU70'!U25-26.156&lt;0,0,-0.006*'CU70'!U25^2+1.0914*'CU70'!U25-26.156)</f>
        <v>0</v>
      </c>
      <c r="V84" s="2">
        <f>IF(-0.006*'CU70'!V25^2+1.0914*'CU70'!V25-26.156&lt;0,0,-0.006*'CU70'!V25^2+1.0914*'CU70'!V25-26.156)</f>
        <v>0</v>
      </c>
      <c r="W84" s="2">
        <f>IF(-0.006*'CU70'!W25^2+1.0914*'CU70'!W25-26.156&lt;0,0,-0.006*'CU70'!W25^2+1.0914*'CU70'!W25-26.156)</f>
        <v>0</v>
      </c>
      <c r="X84" s="2">
        <f>IF(-0.006*'CU70'!X25^2+1.0914*'CU70'!X25-26.156&lt;0,0,-0.006*'CU70'!X25^2+1.0914*'CU70'!X25-26.156)</f>
        <v>0</v>
      </c>
    </row>
    <row r="85" spans="2:24" ht="14.25">
      <c r="B85" s="2">
        <f>IF(-0.006*'CU70'!B26^2+1.0914*'CU70'!B26-26.156&lt;0,0,-0.006*'CU70'!B26^2+1.0914*'CU70'!B26-26.156)</f>
        <v>0</v>
      </c>
      <c r="C85" s="2">
        <f>IF(-0.006*'CU70'!C26^2+1.0914*'CU70'!C26-26.156&lt;0,0,-0.006*'CU70'!C26^2+1.0914*'CU70'!C26-26.156)</f>
        <v>0</v>
      </c>
      <c r="D85" s="2">
        <f>IF(-0.006*'CU70'!D26^2+1.0914*'CU70'!D26-26.156&lt;0,0,-0.006*'CU70'!D26^2+1.0914*'CU70'!D26-26.156)</f>
        <v>0</v>
      </c>
      <c r="E85" s="2">
        <f>IF(-0.006*'CU70'!E26^2+1.0914*'CU70'!E26-26.156&lt;0,0,-0.006*'CU70'!E26^2+1.0914*'CU70'!E26-26.156)</f>
        <v>0</v>
      </c>
      <c r="F85" s="2">
        <f>IF(-0.006*'CU70'!F26^2+1.0914*'CU70'!F26-26.156&lt;0,0,-0.006*'CU70'!F26^2+1.0914*'CU70'!F26-26.156)</f>
        <v>0</v>
      </c>
      <c r="G85" s="2">
        <f>IF(-0.006*'CU70'!G26^2+1.0914*'CU70'!G26-26.156&lt;0,0,-0.006*'CU70'!G26^2+1.0914*'CU70'!G26-26.156)</f>
        <v>0</v>
      </c>
      <c r="H85" s="2">
        <f>IF(-0.006*'CU70'!H26^2+1.0914*'CU70'!H26-26.156&lt;0,0,-0.006*'CU70'!H26^2+1.0914*'CU70'!H26-26.156)</f>
        <v>0</v>
      </c>
      <c r="I85" s="2">
        <f>IF(-0.006*'CU70'!I26^2+1.0914*'CU70'!I26-26.156&lt;0,0,-0.006*'CU70'!I26^2+1.0914*'CU70'!I26-26.156)</f>
        <v>0</v>
      </c>
      <c r="J85" s="2">
        <f>IF(-0.006*'CU70'!J26^2+1.0914*'CU70'!J26-26.156&lt;0,0,-0.006*'CU70'!J26^2+1.0914*'CU70'!J26-26.156)</f>
        <v>0</v>
      </c>
      <c r="K85" s="2">
        <f>IF(-0.006*'CU70'!K26^2+1.0914*'CU70'!K26-26.156&lt;0,0,-0.006*'CU70'!K26^2+1.0914*'CU70'!K26-26.156)</f>
        <v>0</v>
      </c>
      <c r="L85" s="2">
        <f>IF(-0.006*'CU70'!L26^2+1.0914*'CU70'!L26-26.156&lt;0,0,-0.006*'CU70'!L26^2+1.0914*'CU70'!L26-26.156)</f>
        <v>0</v>
      </c>
      <c r="M85" s="2">
        <f>IF(-0.006*'CU70'!M26^2+1.0914*'CU70'!M26-26.156&lt;0,0,-0.006*'CU70'!M26^2+1.0914*'CU70'!M26-26.156)</f>
        <v>0</v>
      </c>
      <c r="N85" s="2">
        <f>IF(-0.006*'CU70'!N26^2+1.0914*'CU70'!N26-26.156&lt;0,0,-0.006*'CU70'!N26^2+1.0914*'CU70'!N26-26.156)</f>
        <v>0</v>
      </c>
      <c r="O85" s="2">
        <f>IF(-0.006*'CU70'!O26^2+1.0914*'CU70'!O26-26.156&lt;0,0,-0.006*'CU70'!O26^2+1.0914*'CU70'!O26-26.156)</f>
        <v>0</v>
      </c>
      <c r="P85" s="2">
        <f>IF(-0.006*'CU70'!P26^2+1.0914*'CU70'!P26-26.156&lt;0,0,-0.006*'CU70'!P26^2+1.0914*'CU70'!P26-26.156)</f>
        <v>0</v>
      </c>
      <c r="Q85" s="2">
        <f>IF(-0.006*'CU70'!Q26^2+1.0914*'CU70'!Q26-26.156&lt;0,0,-0.006*'CU70'!Q26^2+1.0914*'CU70'!Q26-26.156)</f>
        <v>0</v>
      </c>
      <c r="R85" s="2">
        <f>IF(-0.006*'CU70'!R26^2+1.0914*'CU70'!R26-26.156&lt;0,0,-0.006*'CU70'!R26^2+1.0914*'CU70'!R26-26.156)</f>
        <v>0</v>
      </c>
      <c r="S85" s="2">
        <f>IF(-0.006*'CU70'!S26^2+1.0914*'CU70'!S26-26.156&lt;0,0,-0.006*'CU70'!S26^2+1.0914*'CU70'!S26-26.156)</f>
        <v>0</v>
      </c>
      <c r="T85" s="2">
        <f>IF(-0.006*'CU70'!T26^2+1.0914*'CU70'!T26-26.156&lt;0,0,-0.006*'CU70'!T26^2+1.0914*'CU70'!T26-26.156)</f>
        <v>0</v>
      </c>
      <c r="U85" s="2">
        <f>IF(-0.006*'CU70'!U26^2+1.0914*'CU70'!U26-26.156&lt;0,0,-0.006*'CU70'!U26^2+1.0914*'CU70'!U26-26.156)</f>
        <v>0</v>
      </c>
      <c r="V85" s="2">
        <f>IF(-0.006*'CU70'!V26^2+1.0914*'CU70'!V26-26.156&lt;0,0,-0.006*'CU70'!V26^2+1.0914*'CU70'!V26-26.156)</f>
        <v>0</v>
      </c>
      <c r="W85" s="2">
        <f>IF(-0.006*'CU70'!W26^2+1.0914*'CU70'!W26-26.156&lt;0,0,-0.006*'CU70'!W26^2+1.0914*'CU70'!W26-26.156)</f>
        <v>0</v>
      </c>
      <c r="X85" s="2">
        <f>IF(-0.006*'CU70'!X26^2+1.0914*'CU70'!X26-26.156&lt;0,0,-0.006*'CU70'!X26^2+1.0914*'CU70'!X26-26.156)</f>
        <v>0</v>
      </c>
    </row>
    <row r="86" spans="2:24" ht="14.25">
      <c r="B86" s="2">
        <f>IF(-0.006*'CU70'!B27^2+1.0914*'CU70'!B27-26.156&lt;0,0,-0.006*'CU70'!B27^2+1.0914*'CU70'!B27-26.156)</f>
        <v>0</v>
      </c>
      <c r="C86" s="2">
        <f>IF(-0.006*'CU70'!C27^2+1.0914*'CU70'!C27-26.156&lt;0,0,-0.006*'CU70'!C27^2+1.0914*'CU70'!C27-26.156)</f>
        <v>0</v>
      </c>
      <c r="D86" s="2">
        <f>IF(-0.006*'CU70'!D27^2+1.0914*'CU70'!D27-26.156&lt;0,0,-0.006*'CU70'!D27^2+1.0914*'CU70'!D27-26.156)</f>
        <v>0</v>
      </c>
      <c r="E86" s="2">
        <f>IF(-0.006*'CU70'!E27^2+1.0914*'CU70'!E27-26.156&lt;0,0,-0.006*'CU70'!E27^2+1.0914*'CU70'!E27-26.156)</f>
        <v>0</v>
      </c>
      <c r="F86" s="2">
        <f>IF(-0.006*'CU70'!F27^2+1.0914*'CU70'!F27-26.156&lt;0,0,-0.006*'CU70'!F27^2+1.0914*'CU70'!F27-26.156)</f>
        <v>0</v>
      </c>
      <c r="G86" s="2">
        <f>IF(-0.006*'CU70'!G27^2+1.0914*'CU70'!G27-26.156&lt;0,0,-0.006*'CU70'!G27^2+1.0914*'CU70'!G27-26.156)</f>
        <v>0</v>
      </c>
      <c r="H86" s="2">
        <f>IF(-0.006*'CU70'!H27^2+1.0914*'CU70'!H27-26.156&lt;0,0,-0.006*'CU70'!H27^2+1.0914*'CU70'!H27-26.156)</f>
        <v>0</v>
      </c>
      <c r="I86" s="2">
        <f>IF(-0.006*'CU70'!I27^2+1.0914*'CU70'!I27-26.156&lt;0,0,-0.006*'CU70'!I27^2+1.0914*'CU70'!I27-26.156)</f>
        <v>0</v>
      </c>
      <c r="J86" s="2">
        <f>IF(-0.006*'CU70'!J27^2+1.0914*'CU70'!J27-26.156&lt;0,0,-0.006*'CU70'!J27^2+1.0914*'CU70'!J27-26.156)</f>
        <v>0</v>
      </c>
      <c r="K86" s="2">
        <f>IF(-0.006*'CU70'!K27^2+1.0914*'CU70'!K27-26.156&lt;0,0,-0.006*'CU70'!K27^2+1.0914*'CU70'!K27-26.156)</f>
        <v>0</v>
      </c>
      <c r="L86" s="2">
        <f>IF(-0.006*'CU70'!L27^2+1.0914*'CU70'!L27-26.156&lt;0,0,-0.006*'CU70'!L27^2+1.0914*'CU70'!L27-26.156)</f>
        <v>0.7193327898516202</v>
      </c>
      <c r="M86" s="2">
        <f>IF(-0.006*'CU70'!M27^2+1.0914*'CU70'!M27-26.156&lt;0,0,-0.006*'CU70'!M27^2+1.0914*'CU70'!M27-26.156)</f>
        <v>1.7914691286180542</v>
      </c>
      <c r="N86" s="2">
        <f>IF(-0.006*'CU70'!N27^2+1.0914*'CU70'!N27-26.156&lt;0,0,-0.006*'CU70'!N27^2+1.0914*'CU70'!N27-26.156)</f>
        <v>2.837735914934374</v>
      </c>
      <c r="O86" s="2">
        <f>IF(-0.006*'CU70'!O27^2+1.0914*'CU70'!O27-26.156&lt;0,0,-0.006*'CU70'!O27^2+1.0914*'CU70'!O27-26.156)</f>
        <v>3.85813314880059</v>
      </c>
      <c r="P86" s="2">
        <f>IF(-0.006*'CU70'!P27^2+1.0914*'CU70'!P27-26.156&lt;0,0,-0.006*'CU70'!P27^2+1.0914*'CU70'!P27-26.156)</f>
        <v>4.852660830216699</v>
      </c>
      <c r="Q86" s="2">
        <f>IF(-0.006*'CU70'!Q27^2+1.0914*'CU70'!Q27-26.156&lt;0,0,-0.006*'CU70'!Q27^2+1.0914*'CU70'!Q27-26.156)</f>
        <v>5.821318959182683</v>
      </c>
      <c r="R86" s="2">
        <f>IF(-0.006*'CU70'!R27^2+1.0914*'CU70'!R27-26.156&lt;0,0,-0.006*'CU70'!R27^2+1.0914*'CU70'!R27-26.156)</f>
        <v>6.764107535698578</v>
      </c>
      <c r="S86" s="2">
        <f>IF(-0.006*'CU70'!S27^2+1.0914*'CU70'!S27-26.156&lt;0,0,-0.006*'CU70'!S27^2+1.0914*'CU70'!S27-26.156)</f>
        <v>7.681026559764355</v>
      </c>
      <c r="T86" s="2">
        <f>IF(-0.006*'CU70'!T27^2+1.0914*'CU70'!T27-26.156&lt;0,0,-0.006*'CU70'!T27^2+1.0914*'CU70'!T27-26.156)</f>
        <v>8.572076031380021</v>
      </c>
      <c r="U86" s="2">
        <f>IF(-0.006*'CU70'!U27^2+1.0914*'CU70'!U27-26.156&lt;0,0,-0.006*'CU70'!U27^2+1.0914*'CU70'!U27-26.156)</f>
        <v>9.437255950545577</v>
      </c>
      <c r="V86" s="2">
        <f>IF(-0.006*'CU70'!V27^2+1.0914*'CU70'!V27-26.156&lt;0,0,-0.006*'CU70'!V27^2+1.0914*'CU70'!V27-26.156)</f>
        <v>10.276566317261022</v>
      </c>
      <c r="W86" s="2">
        <f>IF(-0.006*'CU70'!W27^2+1.0914*'CU70'!W27-26.156&lt;0,0,-0.006*'CU70'!W27^2+1.0914*'CU70'!W27-26.156)</f>
        <v>11.877578393341587</v>
      </c>
      <c r="X86" s="2">
        <f>IF(-0.006*'CU70'!X27^2+1.0914*'CU70'!X27-26.156&lt;0,0,-0.006*'CU70'!X27^2+1.0914*'CU70'!X27-26.156)</f>
        <v>14.085074864086621</v>
      </c>
    </row>
    <row r="87" spans="2:24" ht="14.25">
      <c r="B87" s="2">
        <f>IF(-0.006*'CU70'!B28^2+1.0914*'CU70'!B28-26.156&lt;0,0,-0.006*'CU70'!B28^2+1.0914*'CU70'!B28-26.156)</f>
        <v>0</v>
      </c>
      <c r="C87" s="2">
        <f>IF(-0.006*'CU70'!C28^2+1.0914*'CU70'!C28-26.156&lt;0,0,-0.006*'CU70'!C28^2+1.0914*'CU70'!C28-26.156)</f>
        <v>0</v>
      </c>
      <c r="D87" s="2">
        <f>IF(-0.006*'CU70'!D28^2+1.0914*'CU70'!D28-26.156&lt;0,0,-0.006*'CU70'!D28^2+1.0914*'CU70'!D28-26.156)</f>
        <v>0</v>
      </c>
      <c r="E87" s="2">
        <f>IF(-0.006*'CU70'!E28^2+1.0914*'CU70'!E28-26.156&lt;0,0,-0.006*'CU70'!E28^2+1.0914*'CU70'!E28-26.156)</f>
        <v>0.8740789741111108</v>
      </c>
      <c r="F87" s="2">
        <f>IF(-0.006*'CU70'!F28^2+1.0914*'CU70'!F28-26.156&lt;0,0,-0.006*'CU70'!F28^2+1.0914*'CU70'!F28-26.156)</f>
        <v>2.5185630099382337</v>
      </c>
      <c r="G87" s="2">
        <f>IF(-0.006*'CU70'!G28^2+1.0914*'CU70'!G28-26.156&lt;0,0,-0.006*'CU70'!G28^2+1.0914*'CU70'!G28-26.156)</f>
        <v>4.100939501717459</v>
      </c>
      <c r="H87" s="2">
        <f>IF(-0.006*'CU70'!H28^2+1.0914*'CU70'!H28-26.156&lt;0,0,-0.006*'CU70'!H28^2+1.0914*'CU70'!H28-26.156)</f>
        <v>5.62120844944879</v>
      </c>
      <c r="I87" s="2">
        <f>IF(-0.006*'CU70'!I28^2+1.0914*'CU70'!I28-26.156&lt;0,0,-0.006*'CU70'!I28^2+1.0914*'CU70'!I28-26.156)</f>
        <v>7.079369853132228</v>
      </c>
      <c r="J87" s="2">
        <f>IF(-0.006*'CU70'!J28^2+1.0914*'CU70'!J28-26.156&lt;0,0,-0.006*'CU70'!J28^2+1.0914*'CU70'!J28-26.156)</f>
        <v>8.475423712767778</v>
      </c>
      <c r="K87" s="2">
        <f>IF(-0.006*'CU70'!K28^2+1.0914*'CU70'!K28-26.156&lt;0,0,-0.006*'CU70'!K28^2+1.0914*'CU70'!K28-26.156)</f>
        <v>9.809370028355417</v>
      </c>
      <c r="L87" s="2">
        <f>IF(-0.006*'CU70'!L28^2+1.0914*'CU70'!L28-26.156&lt;0,0,-0.006*'CU70'!L28^2+1.0914*'CU70'!L28-26.156)</f>
        <v>11.081208799895165</v>
      </c>
      <c r="M87" s="2">
        <f>IF(-0.006*'CU70'!M28^2+1.0914*'CU70'!M28-26.156&lt;0,0,-0.006*'CU70'!M28^2+1.0914*'CU70'!M28-26.156)</f>
        <v>12.29094002738703</v>
      </c>
      <c r="N87" s="2">
        <f>IF(-0.006*'CU70'!N28^2+1.0914*'CU70'!N28-26.156&lt;0,0,-0.006*'CU70'!N28^2+1.0914*'CU70'!N28-26.156)</f>
        <v>13.438563710830984</v>
      </c>
      <c r="O87" s="2">
        <f>IF(-0.006*'CU70'!O28^2+1.0914*'CU70'!O28-26.156&lt;0,0,-0.006*'CU70'!O28^2+1.0914*'CU70'!O28-26.156)</f>
        <v>14.524079850227047</v>
      </c>
      <c r="P87" s="2">
        <f>IF(-0.006*'CU70'!P28^2+1.0914*'CU70'!P28-26.156&lt;0,0,-0.006*'CU70'!P28^2+1.0914*'CU70'!P28-26.156)</f>
        <v>15.547488445575219</v>
      </c>
      <c r="Q87" s="2">
        <f>IF(-0.006*'CU70'!Q28^2+1.0914*'CU70'!Q28-26.156&lt;0,0,-0.006*'CU70'!Q28^2+1.0914*'CU70'!Q28-26.156)</f>
        <v>16.508789496875487</v>
      </c>
      <c r="R87" s="2">
        <f>IF(-0.006*'CU70'!R28^2+1.0914*'CU70'!R28-26.156&lt;0,0,-0.006*'CU70'!R28^2+1.0914*'CU70'!R28-26.156)</f>
        <v>17.407983004127864</v>
      </c>
      <c r="S87" s="2">
        <f>IF(-0.006*'CU70'!S28^2+1.0914*'CU70'!S28-26.156&lt;0,0,-0.006*'CU70'!S28^2+1.0914*'CU70'!S28-26.156)</f>
        <v>18.245068967332337</v>
      </c>
      <c r="T87" s="2">
        <f>IF(-0.006*'CU70'!T28^2+1.0914*'CU70'!T28-26.156&lt;0,0,-0.006*'CU70'!T28^2+1.0914*'CU70'!T28-26.156)</f>
        <v>19.020047386488912</v>
      </c>
      <c r="U87" s="2">
        <f>IF(-0.006*'CU70'!U28^2+1.0914*'CU70'!U28-26.156&lt;0,0,-0.006*'CU70'!U28^2+1.0914*'CU70'!U28-26.156)</f>
        <v>19.732918261597604</v>
      </c>
      <c r="V87" s="2">
        <f>IF(-0.006*'CU70'!V28^2+1.0914*'CU70'!V28-26.156&lt;0,0,-0.006*'CU70'!V28^2+1.0914*'CU70'!V28-26.156)</f>
        <v>20.38368159265839</v>
      </c>
      <c r="W87" s="2">
        <f>IF(-0.006*'CU70'!W28^2+1.0914*'CU70'!W28-26.156&lt;0,0,-0.006*'CU70'!W28^2+1.0914*'CU70'!W28-26.156)</f>
        <v>21.498885622636287</v>
      </c>
      <c r="X87" s="2">
        <f>IF(-0.006*'CU70'!X28^2+1.0914*'CU70'!X28-26.156&lt;0,0,-0.006*'CU70'!X28^2+1.0914*'CU70'!X28-26.156)</f>
        <v>22.705885087243914</v>
      </c>
    </row>
    <row r="88" spans="2:24" ht="14.25">
      <c r="B88" s="2">
        <f>IF(-0.006*'CU70'!B29^2+1.0914*'CU70'!B29-26.156&lt;0,0,-0.006*'CU70'!B29^2+1.0914*'CU70'!B29-26.156)</f>
        <v>0</v>
      </c>
      <c r="C88" s="2">
        <f>IF(-0.006*'CU70'!C29^2+1.0914*'CU70'!C29-26.156&lt;0,0,-0.006*'CU70'!C29^2+1.0914*'CU70'!C29-26.156)</f>
        <v>1.7798279890252964</v>
      </c>
      <c r="D88" s="2">
        <f>IF(-0.006*'CU70'!D29^2+1.0914*'CU70'!D29-26.156&lt;0,0,-0.006*'CU70'!D29^2+1.0914*'CU70'!D29-26.156)</f>
        <v>5.999409271507417</v>
      </c>
      <c r="E88" s="2">
        <f>IF(-0.006*'CU70'!E29^2+1.0914*'CU70'!E29-26.156&lt;0,0,-0.006*'CU70'!E29^2+1.0914*'CU70'!E29-26.156)</f>
        <v>7.938251873333108</v>
      </c>
      <c r="F88" s="2">
        <f>IF(-0.006*'CU70'!F29^2+1.0914*'CU70'!F29-26.156&lt;0,0,-0.006*'CU70'!F29^2+1.0914*'CU70'!F29-26.156)</f>
        <v>9.763129115548566</v>
      </c>
      <c r="G88" s="2">
        <f>IF(-0.006*'CU70'!G29^2+1.0914*'CU70'!G29-26.156&lt;0,0,-0.006*'CU70'!G29^2+1.0914*'CU70'!G29-26.156)</f>
        <v>11.474040998153768</v>
      </c>
      <c r="H88" s="2">
        <f>IF(-0.006*'CU70'!H29^2+1.0914*'CU70'!H29-26.156&lt;0,0,-0.006*'CU70'!H29^2+1.0914*'CU70'!H29-26.156)</f>
        <v>13.070987521148723</v>
      </c>
      <c r="I88" s="2">
        <f>IF(-0.006*'CU70'!I29^2+1.0914*'CU70'!I29-26.156&lt;0,0,-0.006*'CU70'!I29^2+1.0914*'CU70'!I29-26.156)</f>
        <v>14.553968684533437</v>
      </c>
      <c r="J88" s="2">
        <f>IF(-0.006*'CU70'!J29^2+1.0914*'CU70'!J29-26.156&lt;0,0,-0.006*'CU70'!J29^2+1.0914*'CU70'!J29-26.156)</f>
        <v>15.922984488307911</v>
      </c>
      <c r="K88" s="2">
        <f>IF(-0.006*'CU70'!K29^2+1.0914*'CU70'!K29-26.156&lt;0,0,-0.006*'CU70'!K29^2+1.0914*'CU70'!K29-26.156)</f>
        <v>17.178034932472123</v>
      </c>
      <c r="L88" s="2">
        <f>IF(-0.006*'CU70'!L29^2+1.0914*'CU70'!L29-26.156&lt;0,0,-0.006*'CU70'!L29^2+1.0914*'CU70'!L29-26.156)</f>
        <v>18.3191200170261</v>
      </c>
      <c r="M88" s="2">
        <f>IF(-0.006*'CU70'!M29^2+1.0914*'CU70'!M29-26.156&lt;0,0,-0.006*'CU70'!M29^2+1.0914*'CU70'!M29-26.156)</f>
        <v>19.346239741969846</v>
      </c>
      <c r="N88" s="2">
        <f>IF(-0.006*'CU70'!N29^2+1.0914*'CU70'!N29-26.156&lt;0,0,-0.006*'CU70'!N29^2+1.0914*'CU70'!N29-26.156)</f>
        <v>20.259394107303315</v>
      </c>
      <c r="O88" s="2">
        <f>IF(-0.006*'CU70'!O29^2+1.0914*'CU70'!O29-26.156&lt;0,0,-0.006*'CU70'!O29^2+1.0914*'CU70'!O29-26.156)</f>
        <v>21.058583113026565</v>
      </c>
      <c r="P88" s="2">
        <f>IF(-0.006*'CU70'!P29^2+1.0914*'CU70'!P29-26.156&lt;0,0,-0.006*'CU70'!P29^2+1.0914*'CU70'!P29-26.156)</f>
        <v>21.74380675913956</v>
      </c>
      <c r="Q88" s="2">
        <f>IF(-0.006*'CU70'!Q29^2+1.0914*'CU70'!Q29-26.156&lt;0,0,-0.006*'CU70'!Q29^2+1.0914*'CU70'!Q29-26.156)</f>
        <v>22.3150650456423</v>
      </c>
      <c r="R88" s="2">
        <f>IF(-0.006*'CU70'!R29^2+1.0914*'CU70'!R29-26.156&lt;0,0,-0.006*'CU70'!R29^2+1.0914*'CU70'!R29-26.156)</f>
        <v>22.772357972534813</v>
      </c>
      <c r="S88" s="2">
        <f>IF(-0.006*'CU70'!S29^2+1.0914*'CU70'!S29-26.156&lt;0,0,-0.006*'CU70'!S29^2+1.0914*'CU70'!S29-26.156)</f>
        <v>23.115685539817065</v>
      </c>
      <c r="T88" s="2">
        <f>IF(-0.006*'CU70'!T29^2+1.0914*'CU70'!T29-26.156&lt;0,0,-0.006*'CU70'!T29^2+1.0914*'CU70'!T29-26.156)</f>
        <v>23.345047747489076</v>
      </c>
      <c r="U88" s="2">
        <f>IF(-0.006*'CU70'!U29^2+1.0914*'CU70'!U29-26.156&lt;0,0,-0.006*'CU70'!U29^2+1.0914*'CU70'!U29-26.156)</f>
        <v>23.460444595550854</v>
      </c>
      <c r="V88" s="2">
        <f>IF(-0.006*'CU70'!V29^2+1.0914*'CU70'!V29-26.156&lt;0,0,-0.006*'CU70'!V29^2+1.0914*'CU70'!V29-26.156)</f>
        <v>23.46187608400237</v>
      </c>
      <c r="W88" s="2">
        <f>IF(-0.006*'CU70'!W29^2+1.0914*'CU70'!W29-26.156&lt;0,0,-0.006*'CU70'!W29^2+1.0914*'CU70'!W29-26.156)</f>
        <v>23.122842982074687</v>
      </c>
      <c r="X88" s="2">
        <f>IF(-0.006*'CU70'!X29^2+1.0914*'CU70'!X29-26.156&lt;0,0,-0.006*'CU70'!X29^2+1.0914*'CU70'!X29-26.156)</f>
        <v>21.759553132106298</v>
      </c>
    </row>
    <row r="89" spans="2:24" ht="14.25">
      <c r="B89" s="2">
        <f>IF(-0.006*'CU70'!B30^2+1.0914*'CU70'!B30-26.156&lt;0,0,-0.006*'CU70'!B30^2+1.0914*'CU70'!B30-26.156)</f>
        <v>0</v>
      </c>
      <c r="C89" s="2">
        <f>IF(-0.006*'CU70'!C30^2+1.0914*'CU70'!C30-26.156&lt;0,0,-0.006*'CU70'!C30^2+1.0914*'CU70'!C30-26.156)</f>
        <v>7.210683177480085</v>
      </c>
      <c r="D89" s="2">
        <f>IF(-0.006*'CU70'!D30^2+1.0914*'CU70'!D30-26.156&lt;0,0,-0.006*'CU70'!D30^2+1.0914*'CU70'!D30-26.156)</f>
        <v>11.706703823330209</v>
      </c>
      <c r="E89" s="2">
        <f>IF(-0.006*'CU70'!E30^2+1.0914*'CU70'!E30-26.156&lt;0,0,-0.006*'CU70'!E30^2+1.0914*'CU70'!E30-26.156)</f>
        <v>13.682549647549543</v>
      </c>
      <c r="F89" s="2">
        <f>IF(-0.006*'CU70'!F30^2+1.0914*'CU70'!F30-26.156&lt;0,0,-0.006*'CU70'!F30^2+1.0914*'CU70'!F30-26.156)</f>
        <v>15.476952472631716</v>
      </c>
      <c r="G89" s="2">
        <f>IF(-0.006*'CU70'!G30^2+1.0914*'CU70'!G30-26.156&lt;0,0,-0.006*'CU70'!G30^2+1.0914*'CU70'!G30-26.156)</f>
        <v>17.08991229857672</v>
      </c>
      <c r="H89" s="2">
        <f>IF(-0.006*'CU70'!H30^2+1.0914*'CU70'!H30-26.156&lt;0,0,-0.006*'CU70'!H30^2+1.0914*'CU70'!H30-26.156)</f>
        <v>18.521429125384586</v>
      </c>
      <c r="I89" s="2">
        <f>IF(-0.006*'CU70'!I30^2+1.0914*'CU70'!I30-26.156&lt;0,0,-0.006*'CU70'!I30^2+1.0914*'CU70'!I30-26.156)</f>
        <v>19.771502953055275</v>
      </c>
      <c r="J89" s="2">
        <f>IF(-0.006*'CU70'!J30^2+1.0914*'CU70'!J30-26.156&lt;0,0,-0.006*'CU70'!J30^2+1.0914*'CU70'!J30-26.156)</f>
        <v>20.84013378158881</v>
      </c>
      <c r="K89" s="2">
        <f>IF(-0.006*'CU70'!K30^2+1.0914*'CU70'!K30-26.156&lt;0,0,-0.006*'CU70'!K30^2+1.0914*'CU70'!K30-26.156)</f>
        <v>21.727321610985186</v>
      </c>
      <c r="L89" s="2">
        <f>IF(-0.006*'CU70'!L30^2+1.0914*'CU70'!L30-26.156&lt;0,0,-0.006*'CU70'!L30^2+1.0914*'CU70'!L30-26.156)</f>
        <v>22.433066441244407</v>
      </c>
      <c r="M89" s="2">
        <f>IF(-0.006*'CU70'!M30^2+1.0914*'CU70'!M30-26.156&lt;0,0,-0.006*'CU70'!M30^2+1.0914*'CU70'!M30-26.156)</f>
        <v>22.957368272366473</v>
      </c>
      <c r="N89" s="2">
        <f>IF(-0.006*'CU70'!N30^2+1.0914*'CU70'!N30-26.156&lt;0,0,-0.006*'CU70'!N30^2+1.0914*'CU70'!N30-26.156)</f>
        <v>23.300227104351393</v>
      </c>
      <c r="O89" s="2">
        <f>IF(-0.006*'CU70'!O30^2+1.0914*'CU70'!O30-26.156&lt;0,0,-0.006*'CU70'!O30^2+1.0914*'CU70'!O30-26.156)</f>
        <v>23.461642937199137</v>
      </c>
      <c r="P89" s="2">
        <f>IF(-0.006*'CU70'!P30^2+1.0914*'CU70'!P30-26.156&lt;0,0,-0.006*'CU70'!P30^2+1.0914*'CU70'!P30-26.156)</f>
        <v>23.441615770909728</v>
      </c>
      <c r="Q89" s="2">
        <f>IF(-0.006*'CU70'!Q30^2+1.0914*'CU70'!Q30-26.156&lt;0,0,-0.006*'CU70'!Q30^2+1.0914*'CU70'!Q30-26.156)</f>
        <v>23.24014560548315</v>
      </c>
      <c r="R89" s="2">
        <f>IF(-0.006*'CU70'!R30^2+1.0914*'CU70'!R30-26.156&lt;0,0,-0.006*'CU70'!R30^2+1.0914*'CU70'!R30-26.156)</f>
        <v>22.857232440919432</v>
      </c>
      <c r="S89" s="2">
        <f>IF(-0.006*'CU70'!S30^2+1.0914*'CU70'!S30-26.156&lt;0,0,-0.006*'CU70'!S30^2+1.0914*'CU70'!S30-26.156)</f>
        <v>22.292876277218546</v>
      </c>
      <c r="T89" s="2">
        <f>IF(-0.006*'CU70'!T30^2+1.0914*'CU70'!T30-26.156&lt;0,0,-0.006*'CU70'!T30^2+1.0914*'CU70'!T30-26.156)</f>
        <v>21.547077114380492</v>
      </c>
      <c r="U89" s="2">
        <f>IF(-0.006*'CU70'!U30^2+1.0914*'CU70'!U30-26.156&lt;0,0,-0.006*'CU70'!U30^2+1.0914*'CU70'!U30-26.156)</f>
        <v>20.619834952405306</v>
      </c>
      <c r="V89" s="2">
        <f>IF(-0.006*'CU70'!V30^2+1.0914*'CU70'!V30-26.156&lt;0,0,-0.006*'CU70'!V30^2+1.0914*'CU70'!V30-26.156)</f>
        <v>19.51114979129293</v>
      </c>
      <c r="W89" s="2">
        <f>IF(-0.006*'CU70'!W30^2+1.0914*'CU70'!W30-26.156&lt;0,0,-0.006*'CU70'!W30^2+1.0914*'CU70'!W30-26.156)</f>
        <v>16.749450471656736</v>
      </c>
      <c r="X89" s="2">
        <f>IF(-0.006*'CU70'!X30^2+1.0914*'CU70'!X30-26.156&lt;0,0,-0.006*'CU70'!X30^2+1.0914*'CU70'!X30-26.156)</f>
        <v>11.246078998673788</v>
      </c>
    </row>
    <row r="90" spans="2:24" ht="14.25">
      <c r="B90" s="2">
        <f>IF(-0.006*'CU70'!B31^2+1.0914*'CU70'!B31-26.156&lt;0,0,-0.006*'CU70'!B31^2+1.0914*'CU70'!B31-26.156)</f>
        <v>0</v>
      </c>
      <c r="C90" s="2">
        <f>IF(-0.006*'CU70'!C31^2+1.0914*'CU70'!C31-26.156&lt;0,0,-0.006*'CU70'!C31^2+1.0914*'CU70'!C31-26.156)</f>
        <v>11.860547167706706</v>
      </c>
      <c r="D90" s="2">
        <f>IF(-0.006*'CU70'!D31^2+1.0914*'CU70'!D31-26.156&lt;0,0,-0.006*'CU70'!D31^2+1.0914*'CU70'!D31-26.156)</f>
        <v>16.289371049704464</v>
      </c>
      <c r="E90" s="2">
        <f>IF(-0.006*'CU70'!E31^2+1.0914*'CU70'!E31-26.156&lt;0,0,-0.006*'CU70'!E31^2+1.0914*'CU70'!E31-26.156)</f>
        <v>18.106972296760382</v>
      </c>
      <c r="F90" s="2">
        <f>IF(-0.006*'CU70'!F31^2+1.0914*'CU70'!F31-26.156&lt;0,0,-0.006*'CU70'!F31^2+1.0914*'CU70'!F31-26.156)</f>
        <v>19.66003308118767</v>
      </c>
      <c r="G90" s="2">
        <f>IF(-0.006*'CU70'!G31^2+1.0914*'CU70'!G31-26.156&lt;0,0,-0.006*'CU70'!G31^2+1.0914*'CU70'!G31-26.156)</f>
        <v>20.948553402986335</v>
      </c>
      <c r="H90" s="2">
        <f>IF(-0.006*'CU70'!H31^2+1.0914*'CU70'!H31-26.156&lt;0,0,-0.006*'CU70'!H31^2+1.0914*'CU70'!H31-26.156)</f>
        <v>21.972533262156347</v>
      </c>
      <c r="I90" s="2">
        <f>IF(-0.006*'CU70'!I31^2+1.0914*'CU70'!I31-26.156&lt;0,0,-0.006*'CU70'!I31^2+1.0914*'CU70'!I31-26.156)</f>
        <v>22.73197265869775</v>
      </c>
      <c r="J90" s="2">
        <f>IF(-0.006*'CU70'!J31^2+1.0914*'CU70'!J31-26.156&lt;0,0,-0.006*'CU70'!J31^2+1.0914*'CU70'!J31-26.156)</f>
        <v>23.226871592610507</v>
      </c>
      <c r="K90" s="2">
        <f>IF(-0.006*'CU70'!K31^2+1.0914*'CU70'!K31-26.156&lt;0,0,-0.006*'CU70'!K31^2+1.0914*'CU70'!K31-26.156)</f>
        <v>23.45723006389462</v>
      </c>
      <c r="L90" s="2">
        <f>IF(-0.006*'CU70'!L31^2+1.0914*'CU70'!L31-26.156&lt;0,0,-0.006*'CU70'!L31^2+1.0914*'CU70'!L31-26.156)</f>
        <v>23.42304807255011</v>
      </c>
      <c r="M90" s="2">
        <f>IF(-0.006*'CU70'!M31^2+1.0914*'CU70'!M31-26.156&lt;0,0,-0.006*'CU70'!M31^2+1.0914*'CU70'!M31-26.156)</f>
        <v>23.124325618576954</v>
      </c>
      <c r="N90" s="2">
        <f>IF(-0.006*'CU70'!N31^2+1.0914*'CU70'!N31-26.156&lt;0,0,-0.006*'CU70'!N31^2+1.0914*'CU70'!N31-26.156)</f>
        <v>22.56106270197518</v>
      </c>
      <c r="O90" s="2">
        <f>IF(-0.006*'CU70'!O31^2+1.0914*'CU70'!O31-26.156&lt;0,0,-0.006*'CU70'!O31^2+1.0914*'CU70'!O31-26.156)</f>
        <v>21.733259322744765</v>
      </c>
      <c r="P90" s="2">
        <f>IF(-0.006*'CU70'!P31^2+1.0914*'CU70'!P31-26.156&lt;0,0,-0.006*'CU70'!P31^2+1.0914*'CU70'!P31-26.156)</f>
        <v>20.640915480885717</v>
      </c>
      <c r="Q90" s="2">
        <f>IF(-0.006*'CU70'!Q31^2+1.0914*'CU70'!Q31-26.156&lt;0,0,-0.006*'CU70'!Q31^2+1.0914*'CU70'!Q31-26.156)</f>
        <v>19.284031176398038</v>
      </c>
      <c r="R90" s="2">
        <f>IF(-0.006*'CU70'!R31^2+1.0914*'CU70'!R31-26.156&lt;0,0,-0.006*'CU70'!R31^2+1.0914*'CU70'!R31-26.156)</f>
        <v>17.66260640928173</v>
      </c>
      <c r="S90" s="2">
        <f>IF(-0.006*'CU70'!S31^2+1.0914*'CU70'!S31-26.156&lt;0,0,-0.006*'CU70'!S31^2+1.0914*'CU70'!S31-26.156)</f>
        <v>15.776641179536789</v>
      </c>
      <c r="T90" s="2">
        <f>IF(-0.006*'CU70'!T31^2+1.0914*'CU70'!T31-26.156&lt;0,0,-0.006*'CU70'!T31^2+1.0914*'CU70'!T31-26.156)</f>
        <v>13.62613548716319</v>
      </c>
      <c r="U90" s="2">
        <f>IF(-0.006*'CU70'!U31^2+1.0914*'CU70'!U31-26.156&lt;0,0,-0.006*'CU70'!U31^2+1.0914*'CU70'!U31-26.156)</f>
        <v>11.211089332160974</v>
      </c>
      <c r="V90" s="2">
        <f>IF(-0.006*'CU70'!V31^2+1.0914*'CU70'!V31-26.156&lt;0,0,-0.006*'CU70'!V31^2+1.0914*'CU70'!V31-26.156)</f>
        <v>8.531502714530113</v>
      </c>
      <c r="W90" s="2">
        <f>IF(-0.006*'CU70'!W31^2+1.0914*'CU70'!W31-26.156&lt;0,0,-0.006*'CU70'!W31^2+1.0914*'CU70'!W31-26.156)</f>
        <v>2.378708091382528</v>
      </c>
      <c r="X90" s="2">
        <f>IF(-0.006*'CU70'!X31^2+1.0914*'CU70'!X31-26.156&lt;0,0,-0.006*'CU70'!X31^2+1.0914*'CU70'!X31-26.156)</f>
        <v>0</v>
      </c>
    </row>
    <row r="91" spans="2:24" ht="14.25">
      <c r="B91" s="2">
        <f>IF(-0.006*'CU70'!B32^2+1.0914*'CU70'!B32-26.156&lt;0,0,-0.006*'CU70'!B32^2+1.0914*'CU70'!B32-26.156)</f>
        <v>0</v>
      </c>
      <c r="C91" s="2">
        <f>IF(-0.006*'CU70'!C32^2+1.0914*'CU70'!C32-26.156&lt;0,0,-0.006*'CU70'!C32^2+1.0914*'CU70'!C32-26.156)</f>
        <v>15.72941995970519</v>
      </c>
      <c r="D91" s="2">
        <f>IF(-0.006*'CU70'!D32^2+1.0914*'CU70'!D32-26.156&lt;0,0,-0.006*'CU70'!D32^2+1.0914*'CU70'!D32-26.156)</f>
        <v>19.74741095063016</v>
      </c>
      <c r="E91" s="2">
        <f>IF(-0.006*'CU70'!E32^2+1.0914*'CU70'!E32-26.156&lt;0,0,-0.006*'CU70'!E32^2+1.0914*'CU70'!E32-26.156)</f>
        <v>21.21151982096565</v>
      </c>
      <c r="F91" s="2">
        <f>IF(-0.006*'CU70'!F32^2+1.0914*'CU70'!F32-26.156&lt;0,0,-0.006*'CU70'!F32^2+1.0914*'CU70'!F32-26.156)</f>
        <v>22.312370941216457</v>
      </c>
      <c r="G91" s="2">
        <f>IF(-0.006*'CU70'!G32^2+1.0914*'CU70'!G32-26.156&lt;0,0,-0.006*'CU70'!G32^2+1.0914*'CU70'!G32-26.156)</f>
        <v>23.049964311382595</v>
      </c>
      <c r="H91" s="2">
        <f>IF(-0.006*'CU70'!H32^2+1.0914*'CU70'!H32-26.156&lt;0,0,-0.006*'CU70'!H32^2+1.0914*'CU70'!H32-26.156)</f>
        <v>23.424299931464063</v>
      </c>
      <c r="I91" s="2">
        <f>IF(-0.006*'CU70'!I32^2+1.0914*'CU70'!I32-26.156&lt;0,0,-0.006*'CU70'!I32^2+1.0914*'CU70'!I32-26.156)</f>
        <v>23.435377801460845</v>
      </c>
      <c r="J91" s="2">
        <f>IF(-0.006*'CU70'!J32^2+1.0914*'CU70'!J32-26.156&lt;0,0,-0.006*'CU70'!J32^2+1.0914*'CU70'!J32-26.156)</f>
        <v>23.08319792137297</v>
      </c>
      <c r="K91" s="2">
        <f>IF(-0.006*'CU70'!K32^2+1.0914*'CU70'!K32-26.156&lt;0,0,-0.006*'CU70'!K32^2+1.0914*'CU70'!K32-26.156)</f>
        <v>22.367760291200405</v>
      </c>
      <c r="L91" s="2">
        <f>IF(-0.006*'CU70'!L32^2+1.0914*'CU70'!L32-26.156&lt;0,0,-0.006*'CU70'!L32^2+1.0914*'CU70'!L32-26.156)</f>
        <v>21.28906491094319</v>
      </c>
      <c r="M91" s="2">
        <f>IF(-0.006*'CU70'!M32^2+1.0914*'CU70'!M32-26.156&lt;0,0,-0.006*'CU70'!M32^2+1.0914*'CU70'!M32-26.156)</f>
        <v>19.84711178060129</v>
      </c>
      <c r="N91" s="2">
        <f>IF(-0.006*'CU70'!N32^2+1.0914*'CU70'!N32-26.156&lt;0,0,-0.006*'CU70'!N32^2+1.0914*'CU70'!N32-26.156)</f>
        <v>18.041900900174717</v>
      </c>
      <c r="O91" s="2">
        <f>IF(-0.006*'CU70'!O32^2+1.0914*'CU70'!O32-26.156&lt;0,0,-0.006*'CU70'!O32^2+1.0914*'CU70'!O32-26.156)</f>
        <v>15.873432269663475</v>
      </c>
      <c r="P91" s="2">
        <f>IF(-0.006*'CU70'!P32^2+1.0914*'CU70'!P32-26.156&lt;0,0,-0.006*'CU70'!P32^2+1.0914*'CU70'!P32-26.156)</f>
        <v>13.341705889067548</v>
      </c>
      <c r="Q91" s="2">
        <f>IF(-0.006*'CU70'!Q32^2+1.0914*'CU70'!Q32-26.156&lt;0,0,-0.006*'CU70'!Q32^2+1.0914*'CU70'!Q32-26.156)</f>
        <v>10.446721758386964</v>
      </c>
      <c r="R91" s="2">
        <f>IF(-0.006*'CU70'!R32^2+1.0914*'CU70'!R32-26.156&lt;0,0,-0.006*'CU70'!R32^2+1.0914*'CU70'!R32-26.156)</f>
        <v>7.188479877621695</v>
      </c>
      <c r="S91" s="2">
        <f>IF(-0.006*'CU70'!S32^2+1.0914*'CU70'!S32-26.156&lt;0,0,-0.006*'CU70'!S32^2+1.0914*'CU70'!S32-26.156)</f>
        <v>3.566980246771756</v>
      </c>
      <c r="T91" s="2">
        <f>IF(-0.006*'CU70'!T32^2+1.0914*'CU70'!T32-26.156&lt;0,0,-0.006*'CU70'!T32^2+1.0914*'CU70'!T32-26.156)</f>
        <v>0</v>
      </c>
      <c r="U91" s="2">
        <f>IF(-0.006*'CU70'!U32^2+1.0914*'CU70'!U32-26.156&lt;0,0,-0.006*'CU70'!U32^2+1.0914*'CU70'!U32-26.156)</f>
        <v>0</v>
      </c>
      <c r="V91" s="2">
        <f>IF(-0.006*'CU70'!V32^2+1.0914*'CU70'!V32-26.156&lt;0,0,-0.006*'CU70'!V32^2+1.0914*'CU70'!V32-26.156)</f>
        <v>0</v>
      </c>
      <c r="W91" s="2">
        <f>IF(-0.006*'CU70'!W32^2+1.0914*'CU70'!W32-26.156&lt;0,0,-0.006*'CU70'!W32^2+1.0914*'CU70'!W32-26.156)</f>
        <v>0</v>
      </c>
      <c r="X91" s="2">
        <f>IF(-0.006*'CU70'!X32^2+1.0914*'CU70'!X32-26.156&lt;0,0,-0.006*'CU70'!X32^2+1.0914*'CU70'!X32-26.156)</f>
        <v>0</v>
      </c>
    </row>
    <row r="92" spans="2:24" ht="14.25">
      <c r="B92" s="2">
        <f>IF(-0.006*'CU70'!B33^2+1.0914*'CU70'!B33-26.156&lt;0,0,-0.006*'CU70'!B33^2+1.0914*'CU70'!B33-26.156)</f>
        <v>2.3005865455536565</v>
      </c>
      <c r="C92" s="2">
        <f>IF(-0.006*'CU70'!C33^2+1.0914*'CU70'!C33-26.156&lt;0,0,-0.006*'CU70'!C33^2+1.0914*'CU70'!C33-26.156)</f>
        <v>18.81730155347551</v>
      </c>
      <c r="D92" s="2">
        <f>IF(-0.006*'CU70'!D33^2+1.0914*'CU70'!D33-26.156&lt;0,0,-0.006*'CU70'!D33^2+1.0914*'CU70'!D33-26.156)</f>
        <v>22.080823526107324</v>
      </c>
      <c r="E92" s="2">
        <f>IF(-0.006*'CU70'!E33^2+1.0914*'CU70'!E33-26.156&lt;0,0,-0.006*'CU70'!E33^2+1.0914*'CU70'!E33-26.156)</f>
        <v>22.996192220165334</v>
      </c>
      <c r="F92" s="2">
        <f>IF(-0.006*'CU70'!F33^2+1.0914*'CU70'!F33-26.156&lt;0,0,-0.006*'CU70'!F33^2+1.0914*'CU70'!F33-26.156)</f>
        <v>23.433966052718056</v>
      </c>
      <c r="G92" s="2">
        <f>IF(-0.006*'CU70'!G33^2+1.0914*'CU70'!G33-26.156&lt;0,0,-0.006*'CU70'!G33^2+1.0914*'CU70'!G33-26.156)</f>
        <v>23.39414502376551</v>
      </c>
      <c r="H92" s="2">
        <f>IF(-0.006*'CU70'!H33^2+1.0914*'CU70'!H33-26.156&lt;0,0,-0.006*'CU70'!H33^2+1.0914*'CU70'!H33-26.156)</f>
        <v>22.876729133307684</v>
      </c>
      <c r="I92" s="2">
        <f>IF(-0.006*'CU70'!I33^2+1.0914*'CU70'!I33-26.156&lt;0,0,-0.006*'CU70'!I33^2+1.0914*'CU70'!I33-26.156)</f>
        <v>21.88171838134459</v>
      </c>
      <c r="J92" s="2">
        <f>IF(-0.006*'CU70'!J33^2+1.0914*'CU70'!J33-26.156&lt;0,0,-0.006*'CU70'!J33^2+1.0914*'CU70'!J33-26.156)</f>
        <v>20.409112767876202</v>
      </c>
      <c r="K92" s="2">
        <f>IF(-0.006*'CU70'!K33^2+1.0914*'CU70'!K33-26.156&lt;0,0,-0.006*'CU70'!K33^2+1.0914*'CU70'!K33-26.156)</f>
        <v>18.458912292902575</v>
      </c>
      <c r="L92" s="2">
        <f>IF(-0.006*'CU70'!L33^2+1.0914*'CU70'!L33-26.156&lt;0,0,-0.006*'CU70'!L33^2+1.0914*'CU70'!L33-26.156)</f>
        <v>16.031116956423652</v>
      </c>
      <c r="M92" s="2">
        <f>IF(-0.006*'CU70'!M33^2+1.0914*'CU70'!M33-26.156&lt;0,0,-0.006*'CU70'!M33^2+1.0914*'CU70'!M33-26.156)</f>
        <v>13.125726758439448</v>
      </c>
      <c r="N92" s="2">
        <f>IF(-0.006*'CU70'!N33^2+1.0914*'CU70'!N33-26.156&lt;0,0,-0.006*'CU70'!N33^2+1.0914*'CU70'!N33-26.156)</f>
        <v>9.74274169894995</v>
      </c>
      <c r="O92" s="2">
        <f>IF(-0.006*'CU70'!O33^2+1.0914*'CU70'!O33-26.156&lt;0,0,-0.006*'CU70'!O33^2+1.0914*'CU70'!O33-26.156)</f>
        <v>5.8821617779552255</v>
      </c>
      <c r="P92" s="2">
        <f>IF(-0.006*'CU70'!P33^2+1.0914*'CU70'!P33-26.156&lt;0,0,-0.006*'CU70'!P33^2+1.0914*'CU70'!P33-26.156)</f>
        <v>1.5439869954552208</v>
      </c>
      <c r="Q92" s="2">
        <f>IF(-0.006*'CU70'!Q33^2+1.0914*'CU70'!Q33-26.156&lt;0,0,-0.006*'CU70'!Q33^2+1.0914*'CU70'!Q33-26.156)</f>
        <v>0</v>
      </c>
      <c r="R92" s="2">
        <f>IF(-0.006*'CU70'!R33^2+1.0914*'CU70'!R33-26.156&lt;0,0,-0.006*'CU70'!R33^2+1.0914*'CU70'!R33-26.156)</f>
        <v>0</v>
      </c>
      <c r="S92" s="2">
        <f>IF(-0.006*'CU70'!S33^2+1.0914*'CU70'!S33-26.156&lt;0,0,-0.006*'CU70'!S33^2+1.0914*'CU70'!S33-26.156)</f>
        <v>0</v>
      </c>
      <c r="T92" s="2">
        <f>IF(-0.006*'CU70'!T33^2+1.0914*'CU70'!T33-26.156&lt;0,0,-0.006*'CU70'!T33^2+1.0914*'CU70'!T33-26.156)</f>
        <v>0</v>
      </c>
      <c r="U92" s="2">
        <f>IF(-0.006*'CU70'!U33^2+1.0914*'CU70'!U33-26.156&lt;0,0,-0.006*'CU70'!U33^2+1.0914*'CU70'!U33-26.156)</f>
        <v>0</v>
      </c>
      <c r="V92" s="2">
        <f>IF(-0.006*'CU70'!V33^2+1.0914*'CU70'!V33-26.156&lt;0,0,-0.006*'CU70'!V33^2+1.0914*'CU70'!V33-26.156)</f>
        <v>0</v>
      </c>
      <c r="W92" s="2">
        <f>IF(-0.006*'CU70'!W33^2+1.0914*'CU70'!W33-26.156&lt;0,0,-0.006*'CU70'!W33^2+1.0914*'CU70'!W33-26.156)</f>
        <v>0</v>
      </c>
      <c r="X92" s="2">
        <f>IF(-0.006*'CU70'!X33^2+1.0914*'CU70'!X33-26.156&lt;0,0,-0.006*'CU70'!X33^2+1.0914*'CU70'!X33-26.156)</f>
        <v>0</v>
      </c>
    </row>
    <row r="93" spans="2:24" ht="14.25">
      <c r="B93" s="2">
        <f>IF(-0.006*'CU70'!B34^2+1.0914*'CU70'!B34-26.156&lt;0,0,-0.006*'CU70'!B34^2+1.0914*'CU70'!B34-26.156)</f>
        <v>5.078493435639302</v>
      </c>
      <c r="C93" s="2">
        <f>IF(-0.006*'CU70'!C34^2+1.0914*'CU70'!C34-26.156&lt;0,0,-0.006*'CU70'!C34^2+1.0914*'CU70'!C34-26.156)</f>
        <v>21.12419194901768</v>
      </c>
      <c r="D93" s="2">
        <f>IF(-0.006*'CU70'!D34^2+1.0914*'CU70'!D34-26.156&lt;0,0,-0.006*'CU70'!D34^2+1.0914*'CU70'!D34-26.156)</f>
        <v>23.289608776135957</v>
      </c>
      <c r="E93" s="2">
        <f>IF(-0.006*'CU70'!E34^2+1.0914*'CU70'!E34-26.156&lt;0,0,-0.006*'CU70'!E34^2+1.0914*'CU70'!E34-26.156)</f>
        <v>23.460989494359445</v>
      </c>
      <c r="F93" s="2">
        <f>IF(-0.006*'CU70'!F34^2+1.0914*'CU70'!F34-26.156&lt;0,0,-0.006*'CU70'!F34^2+1.0914*'CU70'!F34-26.156)</f>
        <v>23.02481841569248</v>
      </c>
      <c r="G93" s="2">
        <f>IF(-0.006*'CU70'!G34^2+1.0914*'CU70'!G34-26.156&lt;0,0,-0.006*'CU70'!G34^2+1.0914*'CU70'!G34-26.156)</f>
        <v>21.98109554013508</v>
      </c>
      <c r="H93" s="2">
        <f>IF(-0.006*'CU70'!H34^2+1.0914*'CU70'!H34-26.156&lt;0,0,-0.006*'CU70'!H34^2+1.0914*'CU70'!H34-26.156)</f>
        <v>20.329820867687253</v>
      </c>
      <c r="I93" s="2">
        <f>IF(-0.006*'CU70'!I34^2+1.0914*'CU70'!I34-26.156&lt;0,0,-0.006*'CU70'!I34^2+1.0914*'CU70'!I34-26.156)</f>
        <v>18.070994398348965</v>
      </c>
      <c r="J93" s="2">
        <f>IF(-0.006*'CU70'!J34^2+1.0914*'CU70'!J34-26.156&lt;0,0,-0.006*'CU70'!J34^2+1.0914*'CU70'!J34-26.156)</f>
        <v>15.204616132120243</v>
      </c>
      <c r="K93" s="2">
        <f>IF(-0.006*'CU70'!K34^2+1.0914*'CU70'!K34-26.156&lt;0,0,-0.006*'CU70'!K34^2+1.0914*'CU70'!K34-26.156)</f>
        <v>11.730686069001045</v>
      </c>
      <c r="L93" s="2">
        <f>IF(-0.006*'CU70'!L34^2+1.0914*'CU70'!L34-26.156&lt;0,0,-0.006*'CU70'!L34^2+1.0914*'CU70'!L34-26.156)</f>
        <v>7.649204208991485</v>
      </c>
      <c r="M93" s="2">
        <f>IF(-0.006*'CU70'!M34^2+1.0914*'CU70'!M34-26.156&lt;0,0,-0.006*'CU70'!M34^2+1.0914*'CU70'!M34-26.156)</f>
        <v>2.9601705520914336</v>
      </c>
      <c r="N93" s="2">
        <f>IF(-0.006*'CU70'!N34^2+1.0914*'CU70'!N34-26.156&lt;0,0,-0.006*'CU70'!N34^2+1.0914*'CU70'!N34-26.156)</f>
        <v>0</v>
      </c>
      <c r="O93" s="2">
        <f>IF(-0.006*'CU70'!O34^2+1.0914*'CU70'!O34-26.156&lt;0,0,-0.006*'CU70'!O34^2+1.0914*'CU70'!O34-26.156)</f>
        <v>0</v>
      </c>
      <c r="P93" s="2">
        <f>IF(-0.006*'CU70'!P34^2+1.0914*'CU70'!P34-26.156&lt;0,0,-0.006*'CU70'!P34^2+1.0914*'CU70'!P34-26.156)</f>
        <v>0</v>
      </c>
      <c r="Q93" s="2">
        <f>IF(-0.006*'CU70'!Q34^2+1.0914*'CU70'!Q34-26.156&lt;0,0,-0.006*'CU70'!Q34^2+1.0914*'CU70'!Q34-26.156)</f>
        <v>0</v>
      </c>
      <c r="R93" s="2">
        <f>IF(-0.006*'CU70'!R34^2+1.0914*'CU70'!R34-26.156&lt;0,0,-0.006*'CU70'!R34^2+1.0914*'CU70'!R34-26.156)</f>
        <v>0</v>
      </c>
      <c r="S93" s="2">
        <f>IF(-0.006*'CU70'!S34^2+1.0914*'CU70'!S34-26.156&lt;0,0,-0.006*'CU70'!S34^2+1.0914*'CU70'!S34-26.156)</f>
        <v>0</v>
      </c>
      <c r="T93" s="2">
        <f>IF(-0.006*'CU70'!T34^2+1.0914*'CU70'!T34-26.156&lt;0,0,-0.006*'CU70'!T34^2+1.0914*'CU70'!T34-26.156)</f>
        <v>0</v>
      </c>
      <c r="U93" s="2">
        <f>IF(-0.006*'CU70'!U34^2+1.0914*'CU70'!U34-26.156&lt;0,0,-0.006*'CU70'!U34^2+1.0914*'CU70'!U34-26.156)</f>
        <v>0</v>
      </c>
      <c r="V93" s="2">
        <f>IF(-0.006*'CU70'!V34^2+1.0914*'CU70'!V34-26.156&lt;0,0,-0.006*'CU70'!V34^2+1.0914*'CU70'!V34-26.156)</f>
        <v>0</v>
      </c>
      <c r="W93" s="2">
        <f>IF(-0.006*'CU70'!W34^2+1.0914*'CU70'!W34-26.156&lt;0,0,-0.006*'CU70'!W34^2+1.0914*'CU70'!W34-26.156)</f>
        <v>0</v>
      </c>
      <c r="X93" s="2">
        <f>IF(-0.006*'CU70'!X34^2+1.0914*'CU70'!X34-26.156&lt;0,0,-0.006*'CU70'!X34^2+1.0914*'CU70'!X34-26.156)</f>
        <v>0</v>
      </c>
    </row>
    <row r="94" spans="2:24" ht="14.25">
      <c r="B94" s="2">
        <f>IF(-0.006*'CU70'!B35^2+1.0914*'CU70'!B35-26.156&lt;0,0,-0.006*'CU70'!B35^2+1.0914*'CU70'!B35-26.156)</f>
        <v>7.661152526167903</v>
      </c>
      <c r="C94" s="2">
        <f>IF(-0.006*'CU70'!C35^2+1.0914*'CU70'!C35-26.156&lt;0,0,-0.006*'CU70'!C35^2+1.0914*'CU70'!C35-26.156)</f>
        <v>22.650091146331697</v>
      </c>
      <c r="D94" s="2">
        <f>IF(-0.006*'CU70'!D35^2+1.0914*'CU70'!D35-26.156&lt;0,0,-0.006*'CU70'!D35^2+1.0914*'CU70'!D35-26.156)</f>
        <v>23.373766700716047</v>
      </c>
      <c r="E94" s="2">
        <f>IF(-0.006*'CU70'!E35^2+1.0914*'CU70'!E35-26.156&lt;0,0,-0.006*'CU70'!E35^2+1.0914*'CU70'!E35-26.156)</f>
        <v>22.605911643547962</v>
      </c>
      <c r="F94" s="2">
        <f>IF(-0.006*'CU70'!F35^2+1.0914*'CU70'!F35-26.156&lt;0,0,-0.006*'CU70'!F35^2+1.0914*'CU70'!F35-26.156)</f>
        <v>21.084928030139714</v>
      </c>
      <c r="G94" s="2">
        <f>IF(-0.006*'CU70'!G35^2+1.0914*'CU70'!G35-26.156&lt;0,0,-0.006*'CU70'!G35^2+1.0914*'CU70'!G35-26.156)</f>
        <v>18.810815860491296</v>
      </c>
      <c r="H94" s="2">
        <f>IF(-0.006*'CU70'!H35^2+1.0914*'CU70'!H35-26.156&lt;0,0,-0.006*'CU70'!H35^2+1.0914*'CU70'!H35-26.156)</f>
        <v>15.783575134602707</v>
      </c>
      <c r="I94" s="2">
        <f>IF(-0.006*'CU70'!I35^2+1.0914*'CU70'!I35-26.156&lt;0,0,-0.006*'CU70'!I35^2+1.0914*'CU70'!I35-26.156)</f>
        <v>12.003205852473975</v>
      </c>
      <c r="J94" s="2">
        <f>IF(-0.006*'CU70'!J35^2+1.0914*'CU70'!J35-26.156&lt;0,0,-0.006*'CU70'!J35^2+1.0914*'CU70'!J35-26.156)</f>
        <v>7.469708014105045</v>
      </c>
      <c r="K94" s="2">
        <f>IF(-0.006*'CU70'!K35^2+1.0914*'CU70'!K35-26.156&lt;0,0,-0.006*'CU70'!K35^2+1.0914*'CU70'!K35-26.156)</f>
        <v>2.183081619495944</v>
      </c>
      <c r="L94" s="2">
        <f>IF(-0.006*'CU70'!L35^2+1.0914*'CU70'!L35-26.156&lt;0,0,-0.006*'CU70'!L35^2+1.0914*'CU70'!L35-26.156)</f>
        <v>0</v>
      </c>
      <c r="M94" s="2">
        <f>IF(-0.006*'CU70'!M35^2+1.0914*'CU70'!M35-26.156&lt;0,0,-0.006*'CU70'!M35^2+1.0914*'CU70'!M35-26.156)</f>
        <v>0</v>
      </c>
      <c r="N94" s="2">
        <f>IF(-0.006*'CU70'!N35^2+1.0914*'CU70'!N35-26.156&lt;0,0,-0.006*'CU70'!N35^2+1.0914*'CU70'!N35-26.156)</f>
        <v>0</v>
      </c>
      <c r="O94" s="2">
        <f>IF(-0.006*'CU70'!O35^2+1.0914*'CU70'!O35-26.156&lt;0,0,-0.006*'CU70'!O35^2+1.0914*'CU70'!O35-26.156)</f>
        <v>0</v>
      </c>
      <c r="P94" s="2">
        <f>IF(-0.006*'CU70'!P35^2+1.0914*'CU70'!P35-26.156&lt;0,0,-0.006*'CU70'!P35^2+1.0914*'CU70'!P35-26.156)</f>
        <v>0</v>
      </c>
      <c r="Q94" s="2">
        <f>IF(-0.006*'CU70'!Q35^2+1.0914*'CU70'!Q35-26.156&lt;0,0,-0.006*'CU70'!Q35^2+1.0914*'CU70'!Q35-26.156)</f>
        <v>0</v>
      </c>
      <c r="R94" s="2">
        <f>IF(-0.006*'CU70'!R35^2+1.0914*'CU70'!R35-26.156&lt;0,0,-0.006*'CU70'!R35^2+1.0914*'CU70'!R35-26.156)</f>
        <v>0</v>
      </c>
      <c r="S94" s="2">
        <f>IF(-0.006*'CU70'!S35^2+1.0914*'CU70'!S35-26.156&lt;0,0,-0.006*'CU70'!S35^2+1.0914*'CU70'!S35-26.156)</f>
        <v>0</v>
      </c>
      <c r="T94" s="2">
        <f>IF(-0.006*'CU70'!T35^2+1.0914*'CU70'!T35-26.156&lt;0,0,-0.006*'CU70'!T35^2+1.0914*'CU70'!T35-26.156)</f>
        <v>0</v>
      </c>
      <c r="U94" s="2">
        <f>IF(-0.006*'CU70'!U35^2+1.0914*'CU70'!U35-26.156&lt;0,0,-0.006*'CU70'!U35^2+1.0914*'CU70'!U35-26.156)</f>
        <v>0</v>
      </c>
      <c r="V94" s="2">
        <f>IF(-0.006*'CU70'!V35^2+1.0914*'CU70'!V35-26.156&lt;0,0,-0.006*'CU70'!V35^2+1.0914*'CU70'!V35-26.156)</f>
        <v>0</v>
      </c>
      <c r="W94" s="2">
        <f>IF(-0.006*'CU70'!W35^2+1.0914*'CU70'!W35-26.156&lt;0,0,-0.006*'CU70'!W35^2+1.0914*'CU70'!W35-26.156)</f>
        <v>0</v>
      </c>
      <c r="X94" s="2">
        <f>IF(-0.006*'CU70'!X35^2+1.0914*'CU70'!X35-26.156&lt;0,0,-0.006*'CU70'!X35^2+1.0914*'CU70'!X35-26.156)</f>
        <v>0</v>
      </c>
    </row>
    <row r="95" spans="2:24" ht="14.25">
      <c r="B95" s="2">
        <f>IF(-0.006*'CU70'!B36^2+1.0914*'CU70'!B36-26.156&lt;0,0,-0.006*'CU70'!B36^2+1.0914*'CU70'!B36-26.156)</f>
        <v>10.048563817139474</v>
      </c>
      <c r="C95" s="2">
        <f>IF(-0.006*'CU70'!C36^2+1.0914*'CU70'!C36-26.156&lt;0,0,-0.006*'CU70'!C36^2+1.0914*'CU70'!C36-26.156)</f>
        <v>23.39499914541755</v>
      </c>
      <c r="D95" s="2">
        <f>IF(-0.006*'CU70'!D36^2+1.0914*'CU70'!D36-26.156&lt;0,0,-0.006*'CU70'!D36^2+1.0914*'CU70'!D36-26.156)</f>
        <v>22.33329729984758</v>
      </c>
      <c r="E95" s="2">
        <f>IF(-0.006*'CU70'!E36^2+1.0914*'CU70'!E36-26.156&lt;0,0,-0.006*'CU70'!E36^2+1.0914*'CU70'!E36-26.156)</f>
        <v>20.4309586677309</v>
      </c>
      <c r="F95" s="2">
        <f>IF(-0.006*'CU70'!F36^2+1.0914*'CU70'!F36-26.156&lt;0,0,-0.006*'CU70'!F36^2+1.0914*'CU70'!F36-26.156)</f>
        <v>17.614294896059782</v>
      </c>
      <c r="G95" s="2">
        <f>IF(-0.006*'CU70'!G36^2+1.0914*'CU70'!G36-26.156&lt;0,0,-0.006*'CU70'!G36^2+1.0914*'CU70'!G36-26.156)</f>
        <v>13.883305984834173</v>
      </c>
      <c r="H95" s="2">
        <f>IF(-0.006*'CU70'!H36^2+1.0914*'CU70'!H36-26.156&lt;0,0,-0.006*'CU70'!H36^2+1.0914*'CU70'!H36-26.156)</f>
        <v>9.237991934054115</v>
      </c>
      <c r="I95" s="2">
        <f>IF(-0.006*'CU70'!I36^2+1.0914*'CU70'!I36-26.156&lt;0,0,-0.006*'CU70'!I36^2+1.0914*'CU70'!I36-26.156)</f>
        <v>3.6783527437195644</v>
      </c>
      <c r="J95" s="2">
        <f>IF(-0.006*'CU70'!J36^2+1.0914*'CU70'!J36-26.156&lt;0,0,-0.006*'CU70'!J36^2+1.0914*'CU70'!J36-26.156)</f>
        <v>0</v>
      </c>
      <c r="K95" s="2">
        <f>IF(-0.006*'CU70'!K36^2+1.0914*'CU70'!K36-26.156&lt;0,0,-0.006*'CU70'!K36^2+1.0914*'CU70'!K36-26.156)</f>
        <v>0</v>
      </c>
      <c r="L95" s="2">
        <f>IF(-0.006*'CU70'!L36^2+1.0914*'CU70'!L36-26.156&lt;0,0,-0.006*'CU70'!L36^2+1.0914*'CU70'!L36-26.156)</f>
        <v>0</v>
      </c>
      <c r="M95" s="2">
        <f>IF(-0.006*'CU70'!M36^2+1.0914*'CU70'!M36-26.156&lt;0,0,-0.006*'CU70'!M36^2+1.0914*'CU70'!M36-26.156)</f>
        <v>0</v>
      </c>
      <c r="N95" s="2">
        <f>IF(-0.006*'CU70'!N36^2+1.0914*'CU70'!N36-26.156&lt;0,0,-0.006*'CU70'!N36^2+1.0914*'CU70'!N36-26.156)</f>
        <v>0</v>
      </c>
      <c r="O95" s="2">
        <f>IF(-0.006*'CU70'!O36^2+1.0914*'CU70'!O36-26.156&lt;0,0,-0.006*'CU70'!O36^2+1.0914*'CU70'!O36-26.156)</f>
        <v>0</v>
      </c>
      <c r="P95" s="2">
        <f>IF(-0.006*'CU70'!P36^2+1.0914*'CU70'!P36-26.156&lt;0,0,-0.006*'CU70'!P36^2+1.0914*'CU70'!P36-26.156)</f>
        <v>0</v>
      </c>
      <c r="Q95" s="2">
        <f>IF(-0.006*'CU70'!Q36^2+1.0914*'CU70'!Q36-26.156&lt;0,0,-0.006*'CU70'!Q36^2+1.0914*'CU70'!Q36-26.156)</f>
        <v>0</v>
      </c>
      <c r="R95" s="2">
        <f>IF(-0.006*'CU70'!R36^2+1.0914*'CU70'!R36-26.156&lt;0,0,-0.006*'CU70'!R36^2+1.0914*'CU70'!R36-26.156)</f>
        <v>0</v>
      </c>
      <c r="S95" s="2">
        <f>IF(-0.006*'CU70'!S36^2+1.0914*'CU70'!S36-26.156&lt;0,0,-0.006*'CU70'!S36^2+1.0914*'CU70'!S36-26.156)</f>
        <v>0</v>
      </c>
      <c r="T95" s="2">
        <f>IF(-0.006*'CU70'!T36^2+1.0914*'CU70'!T36-26.156&lt;0,0,-0.006*'CU70'!T36^2+1.0914*'CU70'!T36-26.156)</f>
        <v>0</v>
      </c>
      <c r="U95" s="2">
        <f>IF(-0.006*'CU70'!U36^2+1.0914*'CU70'!U36-26.156&lt;0,0,-0.006*'CU70'!U36^2+1.0914*'CU70'!U36-26.156)</f>
        <v>0</v>
      </c>
      <c r="V95" s="2">
        <f>IF(-0.006*'CU70'!V36^2+1.0914*'CU70'!V36-26.156&lt;0,0,-0.006*'CU70'!V36^2+1.0914*'CU70'!V36-26.156)</f>
        <v>0</v>
      </c>
      <c r="W95" s="2">
        <f>IF(-0.006*'CU70'!W36^2+1.0914*'CU70'!W36-26.156&lt;0,0,-0.006*'CU70'!W36^2+1.0914*'CU70'!W36-26.156)</f>
        <v>0</v>
      </c>
      <c r="X95" s="2">
        <f>IF(-0.006*'CU70'!X36^2+1.0914*'CU70'!X36-26.156&lt;0,0,-0.006*'CU70'!X36^2+1.0914*'CU70'!X36-26.156)</f>
        <v>0</v>
      </c>
    </row>
    <row r="96" spans="2:24" ht="14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 ht="14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2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" t="s">
        <v>16</v>
      </c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4" ht="15.75" thickBot="1">
      <c r="A99" s="31"/>
      <c r="B99" s="32" t="str">
        <f>"-1.5 ML/ha"</f>
        <v>-1.5 ML/ha</v>
      </c>
      <c r="C99" s="32" t="str">
        <f>"-1.0 ML/ha"</f>
        <v>-1.0 ML/ha</v>
      </c>
      <c r="D99" s="32" t="str">
        <f>"-0.8 ML/ha"</f>
        <v>-0.8 ML/ha</v>
      </c>
      <c r="E99" s="32" t="str">
        <f>"-0.7 ML/ha"</f>
        <v>-0.7 ML/ha</v>
      </c>
      <c r="F99" s="32" t="str">
        <f>"-0.6 ML/ha"</f>
        <v>-0.6 ML/ha</v>
      </c>
      <c r="G99" s="32" t="str">
        <f>"-0.5 ML/ha"</f>
        <v>-0.5 ML/ha</v>
      </c>
      <c r="H99" s="32" t="str">
        <f>"-0.4 ML/ha"</f>
        <v>-0.4 ML/ha</v>
      </c>
      <c r="I99" s="32" t="str">
        <f>"-0.3 ML/ha"</f>
        <v>-0.3 ML/ha</v>
      </c>
      <c r="J99" s="32" t="str">
        <f>"-0.2 ML/ha"</f>
        <v>-0.2 ML/ha</v>
      </c>
      <c r="K99" s="32" t="str">
        <f>"-0.1 ML/ha"</f>
        <v>-0.1 ML/ha</v>
      </c>
      <c r="L99" s="32" t="s">
        <v>0</v>
      </c>
      <c r="M99" s="32" t="str">
        <f>"+0.1 ML/ha"</f>
        <v>+0.1 ML/ha</v>
      </c>
      <c r="N99" s="32" t="str">
        <f>"+0.2 ML/ha"</f>
        <v>+0.2 ML/ha</v>
      </c>
      <c r="O99" s="32" t="str">
        <f>"+0.3 ML/ha"</f>
        <v>+0.3 ML/ha</v>
      </c>
      <c r="P99" s="32" t="str">
        <f>"+0.4 ML/ha"</f>
        <v>+0.4 ML/ha</v>
      </c>
      <c r="Q99" s="32" t="str">
        <f>"+0.5 ML/ha"</f>
        <v>+0.5 ML/ha</v>
      </c>
      <c r="R99" s="32" t="str">
        <f>"+0.6 ML/ha"</f>
        <v>+0.6 ML/ha</v>
      </c>
      <c r="S99" s="32" t="str">
        <f>"+0.7 ML/ha"</f>
        <v>+0.7 ML/ha</v>
      </c>
      <c r="T99" s="32" t="str">
        <f>"+0.8 ML/ha"</f>
        <v>+0.8 ML/ha</v>
      </c>
      <c r="U99" s="32" t="str">
        <f>"+0.9 ML/ha"</f>
        <v>+0.9 ML/ha</v>
      </c>
      <c r="V99" s="33" t="str">
        <f>"+1.0 ML/ha"</f>
        <v>+1.0 ML/ha</v>
      </c>
      <c r="W99" s="33" t="str">
        <f>"+1.2 ML/ha"</f>
        <v>+1.2 ML/ha</v>
      </c>
      <c r="X99" s="33" t="str">
        <f>"+1.5 ML/ha"</f>
        <v>+1.5 ML/ha</v>
      </c>
    </row>
    <row r="100" spans="1:24" ht="14.25">
      <c r="A100" s="16"/>
      <c r="B100" s="35">
        <f>IF(B84&lt;0,0,B84*AreaUnderNormalCurve!$C4)</f>
        <v>0</v>
      </c>
      <c r="C100" s="35">
        <f>IF(C84&lt;0,0,C84*AreaUnderNormalCurve!$C4)</f>
        <v>0</v>
      </c>
      <c r="D100" s="35">
        <f>IF(D84&lt;0,0,D84*AreaUnderNormalCurve!$C4)</f>
        <v>0</v>
      </c>
      <c r="E100" s="35">
        <f>IF(E84&lt;0,0,E84*AreaUnderNormalCurve!$C4)</f>
        <v>0</v>
      </c>
      <c r="F100" s="35">
        <f>IF(F84&lt;0,0,F84*AreaUnderNormalCurve!$C4)</f>
        <v>0</v>
      </c>
      <c r="G100" s="35">
        <f>IF(G84&lt;0,0,G84*AreaUnderNormalCurve!$C4)</f>
        <v>0</v>
      </c>
      <c r="H100" s="35">
        <f>IF(H84&lt;0,0,H84*AreaUnderNormalCurve!$C4)</f>
        <v>0</v>
      </c>
      <c r="I100" s="35">
        <f>IF(I84&lt;0,0,I84*AreaUnderNormalCurve!$C4)</f>
        <v>0</v>
      </c>
      <c r="J100" s="35">
        <f>IF(J84&lt;0,0,J84*AreaUnderNormalCurve!$C4)</f>
        <v>0</v>
      </c>
      <c r="K100" s="35">
        <f>IF(K84&lt;0,0,K84*AreaUnderNormalCurve!$C4)</f>
        <v>0</v>
      </c>
      <c r="L100" s="35">
        <f>IF(L84&lt;0,0,L84*AreaUnderNormalCurve!$C4)</f>
        <v>0</v>
      </c>
      <c r="M100" s="35">
        <f>IF(M84&lt;0,0,M84*AreaUnderNormalCurve!$C4)</f>
        <v>0</v>
      </c>
      <c r="N100" s="35">
        <f>IF(N84&lt;0,0,N84*AreaUnderNormalCurve!$C4)</f>
        <v>0</v>
      </c>
      <c r="O100" s="35">
        <f>IF(O84&lt;0,0,O84*AreaUnderNormalCurve!$C4)</f>
        <v>0</v>
      </c>
      <c r="P100" s="35">
        <f>IF(P84&lt;0,0,P84*AreaUnderNormalCurve!$C4)</f>
        <v>0</v>
      </c>
      <c r="Q100" s="35">
        <f>IF(Q84&lt;0,0,Q84*AreaUnderNormalCurve!$C4)</f>
        <v>0</v>
      </c>
      <c r="R100" s="35">
        <f>IF(R84&lt;0,0,R84*AreaUnderNormalCurve!$C4)</f>
        <v>0</v>
      </c>
      <c r="S100" s="35">
        <f>IF(S84&lt;0,0,S84*AreaUnderNormalCurve!$C4)</f>
        <v>0</v>
      </c>
      <c r="T100" s="35">
        <f>IF(T84&lt;0,0,T84*AreaUnderNormalCurve!$C4)</f>
        <v>0</v>
      </c>
      <c r="U100" s="35">
        <f>IF(U84&lt;0,0,U84*AreaUnderNormalCurve!$C4)</f>
        <v>0</v>
      </c>
      <c r="V100" s="35">
        <f>IF(V84&lt;0,0,V84*AreaUnderNormalCurve!$C4)</f>
        <v>0</v>
      </c>
      <c r="W100" s="35">
        <f>IF(W84&lt;0,0,W84*AreaUnderNormalCurve!$C4)</f>
        <v>0</v>
      </c>
      <c r="X100" s="35">
        <f>IF(X84&lt;0,0,X84*AreaUnderNormalCurve!$C4)</f>
        <v>0</v>
      </c>
    </row>
    <row r="101" spans="1:24" ht="14.25">
      <c r="A101" s="16"/>
      <c r="B101" s="35">
        <f>IF(B85&lt;0,0,B85*AreaUnderNormalCurve!$C5)</f>
        <v>0</v>
      </c>
      <c r="C101" s="35">
        <f>IF(C85&lt;0,0,C85*AreaUnderNormalCurve!$C5)</f>
        <v>0</v>
      </c>
      <c r="D101" s="35">
        <f>IF(D85&lt;0,0,D85*AreaUnderNormalCurve!$C5)</f>
        <v>0</v>
      </c>
      <c r="E101" s="35">
        <f>IF(E85&lt;0,0,E85*AreaUnderNormalCurve!$C5)</f>
        <v>0</v>
      </c>
      <c r="F101" s="35">
        <f>IF(F85&lt;0,0,F85*AreaUnderNormalCurve!$C5)</f>
        <v>0</v>
      </c>
      <c r="G101" s="35">
        <f>IF(G85&lt;0,0,G85*AreaUnderNormalCurve!$C5)</f>
        <v>0</v>
      </c>
      <c r="H101" s="35">
        <f>IF(H85&lt;0,0,H85*AreaUnderNormalCurve!$C5)</f>
        <v>0</v>
      </c>
      <c r="I101" s="35">
        <f>IF(I85&lt;0,0,I85*AreaUnderNormalCurve!$C5)</f>
        <v>0</v>
      </c>
      <c r="J101" s="35">
        <f>IF(J85&lt;0,0,J85*AreaUnderNormalCurve!$C5)</f>
        <v>0</v>
      </c>
      <c r="K101" s="35">
        <f>IF(K85&lt;0,0,K85*AreaUnderNormalCurve!$C5)</f>
        <v>0</v>
      </c>
      <c r="L101" s="35">
        <f>IF(L85&lt;0,0,L85*AreaUnderNormalCurve!$C5)</f>
        <v>0</v>
      </c>
      <c r="M101" s="35">
        <f>IF(M85&lt;0,0,M85*AreaUnderNormalCurve!$C5)</f>
        <v>0</v>
      </c>
      <c r="N101" s="35">
        <f>IF(N85&lt;0,0,N85*AreaUnderNormalCurve!$C5)</f>
        <v>0</v>
      </c>
      <c r="O101" s="35">
        <f>IF(O85&lt;0,0,O85*AreaUnderNormalCurve!$C5)</f>
        <v>0</v>
      </c>
      <c r="P101" s="35">
        <f>IF(P85&lt;0,0,P85*AreaUnderNormalCurve!$C5)</f>
        <v>0</v>
      </c>
      <c r="Q101" s="35">
        <f>IF(Q85&lt;0,0,Q85*AreaUnderNormalCurve!$C5)</f>
        <v>0</v>
      </c>
      <c r="R101" s="35">
        <f>IF(R85&lt;0,0,R85*AreaUnderNormalCurve!$C5)</f>
        <v>0</v>
      </c>
      <c r="S101" s="35">
        <f>IF(S85&lt;0,0,S85*AreaUnderNormalCurve!$C5)</f>
        <v>0</v>
      </c>
      <c r="T101" s="35">
        <f>IF(T85&lt;0,0,T85*AreaUnderNormalCurve!$C5)</f>
        <v>0</v>
      </c>
      <c r="U101" s="35">
        <f>IF(U85&lt;0,0,U85*AreaUnderNormalCurve!$C5)</f>
        <v>0</v>
      </c>
      <c r="V101" s="35">
        <f>IF(V85&lt;0,0,V85*AreaUnderNormalCurve!$C5)</f>
        <v>0</v>
      </c>
      <c r="W101" s="35">
        <f>IF(W85&lt;0,0,W85*AreaUnderNormalCurve!$C5)</f>
        <v>0</v>
      </c>
      <c r="X101" s="35">
        <f>IF(X85&lt;0,0,X85*AreaUnderNormalCurve!$C5)</f>
        <v>0</v>
      </c>
    </row>
    <row r="102" spans="1:24" ht="14.25">
      <c r="A102" s="16"/>
      <c r="B102" s="35">
        <f>IF(B86&lt;0,0,B86*AreaUnderNormalCurve!$C6)</f>
        <v>0</v>
      </c>
      <c r="C102" s="35">
        <f>IF(C86&lt;0,0,C86*AreaUnderNormalCurve!$C6)</f>
        <v>0</v>
      </c>
      <c r="D102" s="35">
        <f>IF(D86&lt;0,0,D86*AreaUnderNormalCurve!$C6)</f>
        <v>0</v>
      </c>
      <c r="E102" s="35">
        <f>IF(E86&lt;0,0,E86*AreaUnderNormalCurve!$C6)</f>
        <v>0</v>
      </c>
      <c r="F102" s="35">
        <f>IF(F86&lt;0,0,F86*AreaUnderNormalCurve!$C6)</f>
        <v>0</v>
      </c>
      <c r="G102" s="35">
        <f>IF(G86&lt;0,0,G86*AreaUnderNormalCurve!$C6)</f>
        <v>0</v>
      </c>
      <c r="H102" s="35">
        <f>IF(H86&lt;0,0,H86*AreaUnderNormalCurve!$C6)</f>
        <v>0</v>
      </c>
      <c r="I102" s="35">
        <f>IF(I86&lt;0,0,I86*AreaUnderNormalCurve!$C6)</f>
        <v>0</v>
      </c>
      <c r="J102" s="35">
        <f>IF(J86&lt;0,0,J86*AreaUnderNormalCurve!$C6)</f>
        <v>0</v>
      </c>
      <c r="K102" s="35">
        <f>IF(K86&lt;0,0,K86*AreaUnderNormalCurve!$C6)</f>
        <v>0</v>
      </c>
      <c r="L102" s="35">
        <f>IF(L86&lt;0,0,L86*AreaUnderNormalCurve!$C6)</f>
        <v>0.03172257603245645</v>
      </c>
      <c r="M102" s="35">
        <f>IF(M86&lt;0,0,M86*AreaUnderNormalCurve!$C6)</f>
        <v>0.07900378857205619</v>
      </c>
      <c r="N102" s="35">
        <f>IF(N86&lt;0,0,N86*AreaUnderNormalCurve!$C6)</f>
        <v>0.1251441538486059</v>
      </c>
      <c r="O102" s="35">
        <f>IF(O86&lt;0,0,O86*AreaUnderNormalCurve!$C6)</f>
        <v>0.17014367186210602</v>
      </c>
      <c r="P102" s="35">
        <f>IF(P86&lt;0,0,P86*AreaUnderNormalCurve!$C6)</f>
        <v>0.21400234261255643</v>
      </c>
      <c r="Q102" s="35">
        <f>IF(Q86&lt;0,0,Q86*AreaUnderNormalCurve!$C6)</f>
        <v>0.25672016609995635</v>
      </c>
      <c r="R102" s="35">
        <f>IF(R86&lt;0,0,R86*AreaUnderNormalCurve!$C6)</f>
        <v>0.2982971423243073</v>
      </c>
      <c r="S102" s="35">
        <f>IF(S86&lt;0,0,S86*AreaUnderNormalCurve!$C6)</f>
        <v>0.33873327128560804</v>
      </c>
      <c r="T102" s="35">
        <f>IF(T86&lt;0,0,T86*AreaUnderNormalCurve!$C6)</f>
        <v>0.37802855298385896</v>
      </c>
      <c r="U102" s="35">
        <f>IF(U86&lt;0,0,U86*AreaUnderNormalCurve!$C6)</f>
        <v>0.41618298741905996</v>
      </c>
      <c r="V102" s="35">
        <f>IF(V86&lt;0,0,V86*AreaUnderNormalCurve!$C6)</f>
        <v>0.45319657459121104</v>
      </c>
      <c r="W102" s="35">
        <f>IF(W86&lt;0,0,W86*AreaUnderNormalCurve!$C6)</f>
        <v>0.523801207146364</v>
      </c>
      <c r="X102" s="35">
        <f>IF(X86&lt;0,0,X86*AreaUnderNormalCurve!$C6)</f>
        <v>0.62115180150622</v>
      </c>
    </row>
    <row r="103" spans="1:24" ht="14.25">
      <c r="A103" s="16"/>
      <c r="B103" s="35">
        <f>IF(B87&lt;0,0,B87*AreaUnderNormalCurve!$C7)</f>
        <v>0</v>
      </c>
      <c r="C103" s="35">
        <f>IF(C87&lt;0,0,C87*AreaUnderNormalCurve!$C7)</f>
        <v>0</v>
      </c>
      <c r="D103" s="35">
        <f>IF(D87&lt;0,0,D87*AreaUnderNormalCurve!$C7)</f>
        <v>0</v>
      </c>
      <c r="E103" s="35">
        <f>IF(E87&lt;0,0,E87*AreaUnderNormalCurve!$C7)</f>
        <v>0.08024044982339998</v>
      </c>
      <c r="F103" s="35">
        <f>IF(F87&lt;0,0,F87*AreaUnderNormalCurve!$C7)</f>
        <v>0.23120408431232986</v>
      </c>
      <c r="G103" s="35">
        <f>IF(G87&lt;0,0,G87*AreaUnderNormalCurve!$C7)</f>
        <v>0.3764662462576628</v>
      </c>
      <c r="H103" s="35">
        <f>IF(H87&lt;0,0,H87*AreaUnderNormalCurve!$C7)</f>
        <v>0.5160269356593989</v>
      </c>
      <c r="I103" s="35">
        <f>IF(I87&lt;0,0,I87*AreaUnderNormalCurve!$C7)</f>
        <v>0.6498861525175386</v>
      </c>
      <c r="J103" s="35">
        <f>IF(J87&lt;0,0,J87*AreaUnderNormalCurve!$C7)</f>
        <v>0.7780438968320821</v>
      </c>
      <c r="K103" s="35">
        <f>IF(K87&lt;0,0,K87*AreaUnderNormalCurve!$C7)</f>
        <v>0.9005001686030274</v>
      </c>
      <c r="L103" s="35">
        <f>IF(L87&lt;0,0,L87*AreaUnderNormalCurve!$C7)</f>
        <v>1.0172549678303762</v>
      </c>
      <c r="M103" s="35">
        <f>IF(M87&lt;0,0,M87*AreaUnderNormalCurve!$C7)</f>
        <v>1.1283082945141294</v>
      </c>
      <c r="N103" s="35">
        <f>IF(N87&lt;0,0,N87*AreaUnderNormalCurve!$C7)</f>
        <v>1.2336601486542844</v>
      </c>
      <c r="O103" s="35">
        <f>IF(O87&lt;0,0,O87*AreaUnderNormalCurve!$C7)</f>
        <v>1.333310530250843</v>
      </c>
      <c r="P103" s="35">
        <f>IF(P87&lt;0,0,P87*AreaUnderNormalCurve!$C7)</f>
        <v>1.4272594393038052</v>
      </c>
      <c r="Q103" s="35">
        <f>IF(Q87&lt;0,0,Q87*AreaUnderNormalCurve!$C7)</f>
        <v>1.5155068758131698</v>
      </c>
      <c r="R103" s="35">
        <f>IF(R87&lt;0,0,R87*AreaUnderNormalCurve!$C7)</f>
        <v>1.598052839778938</v>
      </c>
      <c r="S103" s="35">
        <f>IF(S87&lt;0,0,S87*AreaUnderNormalCurve!$C7)</f>
        <v>1.6748973312011086</v>
      </c>
      <c r="T103" s="35">
        <f>IF(T87&lt;0,0,T87*AreaUnderNormalCurve!$C7)</f>
        <v>1.7460403500796822</v>
      </c>
      <c r="U103" s="35">
        <f>IF(U87&lt;0,0,U87*AreaUnderNormalCurve!$C7)</f>
        <v>1.8114818964146602</v>
      </c>
      <c r="V103" s="35">
        <f>IF(V87&lt;0,0,V87*AreaUnderNormalCurve!$C7)</f>
        <v>1.8712219702060404</v>
      </c>
      <c r="W103" s="35">
        <f>IF(W87&lt;0,0,W87*AreaUnderNormalCurve!$C7)</f>
        <v>1.9735977001580114</v>
      </c>
      <c r="X103" s="35">
        <f>IF(X87&lt;0,0,X87*AreaUnderNormalCurve!$C7)</f>
        <v>2.0844002510089914</v>
      </c>
    </row>
    <row r="104" spans="1:24" ht="14.25">
      <c r="A104" s="16"/>
      <c r="B104" s="35">
        <f>IF(B88&lt;0,0,B88*AreaUnderNormalCurve!$C8)</f>
        <v>0</v>
      </c>
      <c r="C104" s="35">
        <f>IF(C88&lt;0,0,C88*AreaUnderNormalCurve!$C8)</f>
        <v>0.2667962155548919</v>
      </c>
      <c r="D104" s="35">
        <f>IF(D88&lt;0,0,D88*AreaUnderNormalCurve!$C8)</f>
        <v>0.8993114497989619</v>
      </c>
      <c r="E104" s="35">
        <f>IF(E88&lt;0,0,E88*AreaUnderNormalCurve!$C8)</f>
        <v>1.189943955812633</v>
      </c>
      <c r="F104" s="35">
        <f>IF(F88&lt;0,0,F88*AreaUnderNormalCurve!$C8)</f>
        <v>1.46349305442073</v>
      </c>
      <c r="G104" s="35">
        <f>IF(G88&lt;0,0,G88*AreaUnderNormalCurve!$C8)</f>
        <v>1.71995874562325</v>
      </c>
      <c r="H104" s="35">
        <f>IF(H88&lt;0,0,H88*AreaUnderNormalCurve!$C8)</f>
        <v>1.9593410294201936</v>
      </c>
      <c r="I104" s="35">
        <f>IF(I88&lt;0,0,I88*AreaUnderNormalCurve!$C8)</f>
        <v>2.1816399058115623</v>
      </c>
      <c r="J104" s="35">
        <f>IF(J88&lt;0,0,J88*AreaUnderNormalCurve!$C8)</f>
        <v>2.386855374797356</v>
      </c>
      <c r="K104" s="35">
        <f>IF(K88&lt;0,0,K88*AreaUnderNormalCurve!$C8)</f>
        <v>2.574987436377571</v>
      </c>
      <c r="L104" s="35">
        <f>IF(L88&lt;0,0,L88*AreaUnderNormalCurve!$C8)</f>
        <v>2.7460360905522125</v>
      </c>
      <c r="M104" s="35">
        <f>IF(M88&lt;0,0,M88*AreaUnderNormalCurve!$C8)</f>
        <v>2.90000133732128</v>
      </c>
      <c r="N104" s="35">
        <f>IF(N88&lt;0,0,N88*AreaUnderNormalCurve!$C8)</f>
        <v>3.036883176684767</v>
      </c>
      <c r="O104" s="35">
        <f>IF(O88&lt;0,0,O88*AreaUnderNormalCurve!$C8)</f>
        <v>3.1566816086426823</v>
      </c>
      <c r="P104" s="35">
        <f>IF(P88&lt;0,0,P88*AreaUnderNormalCurve!$C8)</f>
        <v>3.25939663319502</v>
      </c>
      <c r="Q104" s="35">
        <f>IF(Q88&lt;0,0,Q88*AreaUnderNormalCurve!$C8)</f>
        <v>3.3450282503417808</v>
      </c>
      <c r="R104" s="35">
        <f>IF(R88&lt;0,0,R88*AreaUnderNormalCurve!$C8)</f>
        <v>3.4135764600829686</v>
      </c>
      <c r="S104" s="35">
        <f>IF(S88&lt;0,0,S88*AreaUnderNormalCurve!$C8)</f>
        <v>3.4650412624185782</v>
      </c>
      <c r="T104" s="35">
        <f>IF(T88&lt;0,0,T88*AreaUnderNormalCurve!$C8)</f>
        <v>3.4994226573486125</v>
      </c>
      <c r="U104" s="35">
        <f>IF(U88&lt;0,0,U88*AreaUnderNormalCurve!$C8)</f>
        <v>3.516720644873073</v>
      </c>
      <c r="V104" s="35">
        <f>IF(V88&lt;0,0,V88*AreaUnderNormalCurve!$C8)</f>
        <v>3.5169352249919554</v>
      </c>
      <c r="W104" s="35">
        <f>IF(W88&lt;0,0,W88*AreaUnderNormalCurve!$C8)</f>
        <v>3.4661141630129957</v>
      </c>
      <c r="X104" s="35">
        <f>IF(X88&lt;0,0,X88*AreaUnderNormalCurve!$C8)</f>
        <v>3.2617570145027344</v>
      </c>
    </row>
    <row r="105" spans="1:24" ht="14.25">
      <c r="A105" s="16"/>
      <c r="B105" s="35">
        <f>IF(B89&lt;0,0,B89*AreaUnderNormalCurve!$C9)</f>
        <v>0</v>
      </c>
      <c r="C105" s="35">
        <f>IF(C89&lt;0,0,C89*AreaUnderNormalCurve!$C9)</f>
        <v>1.3808458284874363</v>
      </c>
      <c r="D105" s="35">
        <f>IF(D89&lt;0,0,D89*AreaUnderNormalCurve!$C9)</f>
        <v>2.2418337821677348</v>
      </c>
      <c r="E105" s="35">
        <f>IF(E89&lt;0,0,E89*AreaUnderNormalCurve!$C9)</f>
        <v>2.6202082575057375</v>
      </c>
      <c r="F105" s="35">
        <f>IF(F89&lt;0,0,F89*AreaUnderNormalCurve!$C9)</f>
        <v>2.9638363985089735</v>
      </c>
      <c r="G105" s="35">
        <f>IF(G89&lt;0,0,G89*AreaUnderNormalCurve!$C9)</f>
        <v>3.272718205177442</v>
      </c>
      <c r="H105" s="35">
        <f>IF(H89&lt;0,0,H89*AreaUnderNormalCurve!$C9)</f>
        <v>3.546853677511148</v>
      </c>
      <c r="I105" s="35">
        <f>IF(I89&lt;0,0,I89*AreaUnderNormalCurve!$C9)</f>
        <v>3.7862428155100853</v>
      </c>
      <c r="J105" s="35">
        <f>IF(J89&lt;0,0,J89*AreaUnderNormalCurve!$C9)</f>
        <v>3.990885619174257</v>
      </c>
      <c r="K105" s="35">
        <f>IF(K89&lt;0,0,K89*AreaUnderNormalCurve!$C9)</f>
        <v>4.160782088503663</v>
      </c>
      <c r="L105" s="35">
        <f>IF(L89&lt;0,0,L89*AreaUnderNormalCurve!$C9)</f>
        <v>4.295932223498304</v>
      </c>
      <c r="M105" s="35">
        <f>IF(M89&lt;0,0,M89*AreaUnderNormalCurve!$C9)</f>
        <v>4.396336024158179</v>
      </c>
      <c r="N105" s="35">
        <f>IF(N89&lt;0,0,N89*AreaUnderNormalCurve!$C9)</f>
        <v>4.461993490483292</v>
      </c>
      <c r="O105" s="35">
        <f>IF(O89&lt;0,0,O89*AreaUnderNormalCurve!$C9)</f>
        <v>4.492904622473635</v>
      </c>
      <c r="P105" s="35">
        <f>IF(P89&lt;0,0,P89*AreaUnderNormalCurve!$C9)</f>
        <v>4.489069420129213</v>
      </c>
      <c r="Q105" s="35">
        <f>IF(Q89&lt;0,0,Q89*AreaUnderNormalCurve!$C9)</f>
        <v>4.450487883450023</v>
      </c>
      <c r="R105" s="35">
        <f>IF(R89&lt;0,0,R89*AreaUnderNormalCurve!$C9)</f>
        <v>4.377160012436072</v>
      </c>
      <c r="S105" s="35">
        <f>IF(S89&lt;0,0,S89*AreaUnderNormalCurve!$C9)</f>
        <v>4.269085807087352</v>
      </c>
      <c r="T105" s="35">
        <f>IF(T89&lt;0,0,T89*AreaUnderNormalCurve!$C9)</f>
        <v>4.1262652674038645</v>
      </c>
      <c r="U105" s="35">
        <f>IF(U89&lt;0,0,U89*AreaUnderNormalCurve!$C9)</f>
        <v>3.948698393385616</v>
      </c>
      <c r="V105" s="35">
        <f>IF(V89&lt;0,0,V89*AreaUnderNormalCurve!$C9)</f>
        <v>3.736385185032596</v>
      </c>
      <c r="W105" s="35">
        <f>IF(W89&lt;0,0,W89*AreaUnderNormalCurve!$C9)</f>
        <v>3.207519765322265</v>
      </c>
      <c r="X105" s="35">
        <f>IF(X89&lt;0,0,X89*AreaUnderNormalCurve!$C9)</f>
        <v>2.1536241282460304</v>
      </c>
    </row>
    <row r="106" spans="1:24" ht="14.25">
      <c r="A106" s="16"/>
      <c r="B106" s="35">
        <f>IF(B90&lt;0,0,B90*AreaUnderNormalCurve!$C10)</f>
        <v>0</v>
      </c>
      <c r="C106" s="35">
        <f>IF(C90&lt;0,0,C90*AreaUnderNormalCurve!$C10)</f>
        <v>2.271294782615834</v>
      </c>
      <c r="D106" s="35">
        <f>IF(D90&lt;0,0,D90*AreaUnderNormalCurve!$C10)</f>
        <v>3.119414556018405</v>
      </c>
      <c r="E106" s="35">
        <f>IF(E90&lt;0,0,E90*AreaUnderNormalCurve!$C10)</f>
        <v>3.4674851948296133</v>
      </c>
      <c r="F106" s="35">
        <f>IF(F90&lt;0,0,F90*AreaUnderNormalCurve!$C10)</f>
        <v>3.764896335047439</v>
      </c>
      <c r="G106" s="35">
        <f>IF(G90&lt;0,0,G90*AreaUnderNormalCurve!$C10)</f>
        <v>4.011647976671883</v>
      </c>
      <c r="H106" s="35">
        <f>IF(H90&lt;0,0,H90*AreaUnderNormalCurve!$C10)</f>
        <v>4.20774011970294</v>
      </c>
      <c r="I106" s="35">
        <f>IF(I90&lt;0,0,I90*AreaUnderNormalCurve!$C10)</f>
        <v>4.353172764140619</v>
      </c>
      <c r="J106" s="35">
        <f>IF(J90&lt;0,0,J90*AreaUnderNormalCurve!$C10)</f>
        <v>4.447945909984912</v>
      </c>
      <c r="K106" s="35">
        <f>IF(K90&lt;0,0,K90*AreaUnderNormalCurve!$C10)</f>
        <v>4.4920595572358195</v>
      </c>
      <c r="L106" s="35">
        <f>IF(L90&lt;0,0,L90*AreaUnderNormalCurve!$C10)</f>
        <v>4.485513705893346</v>
      </c>
      <c r="M106" s="35">
        <f>IF(M90&lt;0,0,M90*AreaUnderNormalCurve!$C10)</f>
        <v>4.428308355957487</v>
      </c>
      <c r="N106" s="35">
        <f>IF(N90&lt;0,0,N90*AreaUnderNormalCurve!$C10)</f>
        <v>4.320443507428247</v>
      </c>
      <c r="O106" s="35">
        <f>IF(O90&lt;0,0,O90*AreaUnderNormalCurve!$C10)</f>
        <v>4.161919160305622</v>
      </c>
      <c r="P106" s="35">
        <f>IF(P90&lt;0,0,P90*AreaUnderNormalCurve!$C10)</f>
        <v>3.952735314589615</v>
      </c>
      <c r="Q106" s="35">
        <f>IF(Q90&lt;0,0,Q90*AreaUnderNormalCurve!$C10)</f>
        <v>3.6928919702802245</v>
      </c>
      <c r="R106" s="35">
        <f>IF(R90&lt;0,0,R90*AreaUnderNormalCurve!$C10)</f>
        <v>3.382389127377451</v>
      </c>
      <c r="S106" s="35">
        <f>IF(S90&lt;0,0,S90*AreaUnderNormalCurve!$C10)</f>
        <v>3.021226785881295</v>
      </c>
      <c r="T106" s="35">
        <f>IF(T90&lt;0,0,T90*AreaUnderNormalCurve!$C10)</f>
        <v>2.6094049457917508</v>
      </c>
      <c r="U106" s="35">
        <f>IF(U90&lt;0,0,U90*AreaUnderNormalCurve!$C10)</f>
        <v>2.1469236071088265</v>
      </c>
      <c r="V106" s="35">
        <f>IF(V90&lt;0,0,V90*AreaUnderNormalCurve!$C10)</f>
        <v>1.6337827698325167</v>
      </c>
      <c r="W106" s="35">
        <f>IF(W90&lt;0,0,W90*AreaUnderNormalCurve!$C10)</f>
        <v>0.4555225994997541</v>
      </c>
      <c r="X106" s="35">
        <f>IF(X90&lt;0,0,X90*AreaUnderNormalCurve!$C10)</f>
        <v>0</v>
      </c>
    </row>
    <row r="107" spans="1:24" ht="14.25">
      <c r="A107" s="16"/>
      <c r="B107" s="35">
        <f>IF(B91&lt;0,0,B91*AreaUnderNormalCurve!$C11)</f>
        <v>0</v>
      </c>
      <c r="C107" s="35">
        <f>IF(C91&lt;0,0,C91*AreaUnderNormalCurve!$C11)</f>
        <v>2.357840051959808</v>
      </c>
      <c r="D107" s="35">
        <f>IF(D91&lt;0,0,D91*AreaUnderNormalCurve!$C11)</f>
        <v>2.960136901499461</v>
      </c>
      <c r="E107" s="35">
        <f>IF(E91&lt;0,0,E91*AreaUnderNormalCurve!$C11)</f>
        <v>3.179606821162751</v>
      </c>
      <c r="F107" s="35">
        <f>IF(F91&lt;0,0,F91*AreaUnderNormalCurve!$C11)</f>
        <v>3.3446244040883473</v>
      </c>
      <c r="G107" s="35">
        <f>IF(G91&lt;0,0,G91*AreaUnderNormalCurve!$C11)</f>
        <v>3.4551896502762514</v>
      </c>
      <c r="H107" s="35">
        <f>IF(H91&lt;0,0,H91*AreaUnderNormalCurve!$C11)</f>
        <v>3.511302559726463</v>
      </c>
      <c r="I107" s="35">
        <f>IF(I91&lt;0,0,I91*AreaUnderNormalCurve!$C11)</f>
        <v>3.5129631324389807</v>
      </c>
      <c r="J107" s="35">
        <f>IF(J91&lt;0,0,J91*AreaUnderNormalCurve!$C11)</f>
        <v>3.4601713684138087</v>
      </c>
      <c r="K107" s="35">
        <f>IF(K91&lt;0,0,K91*AreaUnderNormalCurve!$C11)</f>
        <v>3.3529272676509407</v>
      </c>
      <c r="L107" s="35">
        <f>IF(L91&lt;0,0,L91*AreaUnderNormalCurve!$C11)</f>
        <v>3.191230830150384</v>
      </c>
      <c r="M107" s="35">
        <f>IF(M91&lt;0,0,M91*AreaUnderNormalCurve!$C11)</f>
        <v>2.975082055912133</v>
      </c>
      <c r="N107" s="35">
        <f>IF(N91&lt;0,0,N91*AreaUnderNormalCurve!$C11)</f>
        <v>2.7044809449361904</v>
      </c>
      <c r="O107" s="35">
        <f>IF(O91&lt;0,0,O91*AreaUnderNormalCurve!$C11)</f>
        <v>2.379427497222555</v>
      </c>
      <c r="P107" s="35">
        <f>IF(P91&lt;0,0,P91*AreaUnderNormalCurve!$C11)</f>
        <v>1.9999217127712254</v>
      </c>
      <c r="Q107" s="35">
        <f>IF(Q91&lt;0,0,Q91*AreaUnderNormalCurve!$C11)</f>
        <v>1.5659635915822059</v>
      </c>
      <c r="R107" s="35">
        <f>IF(R91&lt;0,0,R91*AreaUnderNormalCurve!$C11)</f>
        <v>1.0775531336554922</v>
      </c>
      <c r="S107" s="35">
        <f>IF(S91&lt;0,0,S91*AreaUnderNormalCurve!$C11)</f>
        <v>0.5346903389910862</v>
      </c>
      <c r="T107" s="35">
        <f>IF(T91&lt;0,0,T91*AreaUnderNormalCurve!$C11)</f>
        <v>0</v>
      </c>
      <c r="U107" s="35">
        <f>IF(U91&lt;0,0,U91*AreaUnderNormalCurve!$C11)</f>
        <v>0</v>
      </c>
      <c r="V107" s="35">
        <f>IF(V91&lt;0,0,V91*AreaUnderNormalCurve!$C11)</f>
        <v>0</v>
      </c>
      <c r="W107" s="35">
        <f>IF(W91&lt;0,0,W91*AreaUnderNormalCurve!$C11)</f>
        <v>0</v>
      </c>
      <c r="X107" s="35">
        <f>IF(X91&lt;0,0,X91*AreaUnderNormalCurve!$C11)</f>
        <v>0</v>
      </c>
    </row>
    <row r="108" spans="1:24" ht="14.25">
      <c r="A108" s="16"/>
      <c r="B108" s="35">
        <f>IF(B92&lt;0,0,B92*AreaUnderNormalCurve!$C12)</f>
        <v>0.2111938448818257</v>
      </c>
      <c r="C108" s="35">
        <f>IF(C92&lt;0,0,C92*AreaUnderNormalCurve!$C12)</f>
        <v>1.727428282609052</v>
      </c>
      <c r="D108" s="35">
        <f>IF(D92&lt;0,0,D92*AreaUnderNormalCurve!$C12)</f>
        <v>2.0270195996966525</v>
      </c>
      <c r="E108" s="35">
        <f>IF(E92&lt;0,0,E92*AreaUnderNormalCurve!$C12)</f>
        <v>2.111050445811178</v>
      </c>
      <c r="F108" s="35">
        <f>IF(F92&lt;0,0,F92*AreaUnderNormalCurve!$C12)</f>
        <v>2.1512380836395177</v>
      </c>
      <c r="G108" s="35">
        <f>IF(G92&lt;0,0,G92*AreaUnderNormalCurve!$C12)</f>
        <v>2.147582513181674</v>
      </c>
      <c r="H108" s="35">
        <f>IF(H92&lt;0,0,H92*AreaUnderNormalCurve!$C12)</f>
        <v>2.1000837344376455</v>
      </c>
      <c r="I108" s="35">
        <f>IF(I92&lt;0,0,I92*AreaUnderNormalCurve!$C12)</f>
        <v>2.0087417474074334</v>
      </c>
      <c r="J108" s="35">
        <f>IF(J92&lt;0,0,J92*AreaUnderNormalCurve!$C12)</f>
        <v>1.8735565520910356</v>
      </c>
      <c r="K108" s="35">
        <f>IF(K92&lt;0,0,K92*AreaUnderNormalCurve!$C12)</f>
        <v>1.6945281484884565</v>
      </c>
      <c r="L108" s="35">
        <f>IF(L92&lt;0,0,L92*AreaUnderNormalCurve!$C12)</f>
        <v>1.4716565365996914</v>
      </c>
      <c r="M108" s="35">
        <f>IF(M92&lt;0,0,M92*AreaUnderNormalCurve!$C12)</f>
        <v>1.2049417164247413</v>
      </c>
      <c r="N108" s="35">
        <f>IF(N92&lt;0,0,N92*AreaUnderNormalCurve!$C12)</f>
        <v>0.8943836879636053</v>
      </c>
      <c r="O108" s="35">
        <f>IF(O92&lt;0,0,O92*AreaUnderNormalCurve!$C12)</f>
        <v>0.5399824512162897</v>
      </c>
      <c r="P108" s="35">
        <f>IF(P92&lt;0,0,P92*AreaUnderNormalCurve!$C12)</f>
        <v>0.14173800618278928</v>
      </c>
      <c r="Q108" s="35">
        <f>IF(Q92&lt;0,0,Q92*AreaUnderNormalCurve!$C12)</f>
        <v>0</v>
      </c>
      <c r="R108" s="35">
        <f>IF(R92&lt;0,0,R92*AreaUnderNormalCurve!$C12)</f>
        <v>0</v>
      </c>
      <c r="S108" s="35">
        <f>IF(S92&lt;0,0,S92*AreaUnderNormalCurve!$C12)</f>
        <v>0</v>
      </c>
      <c r="T108" s="35">
        <f>IF(T92&lt;0,0,T92*AreaUnderNormalCurve!$C12)</f>
        <v>0</v>
      </c>
      <c r="U108" s="35">
        <f>IF(U92&lt;0,0,U92*AreaUnderNormalCurve!$C12)</f>
        <v>0</v>
      </c>
      <c r="V108" s="35">
        <f>IF(V92&lt;0,0,V92*AreaUnderNormalCurve!$C12)</f>
        <v>0</v>
      </c>
      <c r="W108" s="35">
        <f>IF(W92&lt;0,0,W92*AreaUnderNormalCurve!$C12)</f>
        <v>0</v>
      </c>
      <c r="X108" s="35">
        <f>IF(X92&lt;0,0,X92*AreaUnderNormalCurve!$C12)</f>
        <v>0</v>
      </c>
    </row>
    <row r="109" spans="1:24" ht="14.25">
      <c r="A109" s="16"/>
      <c r="B109" s="35">
        <f>IF(B93&lt;0,0,B93*AreaUnderNormalCurve!$C13)</f>
        <v>0.22396156051169325</v>
      </c>
      <c r="C109" s="35">
        <f>IF(C93&lt;0,0,C93*AreaUnderNormalCurve!$C13)</f>
        <v>0.9315768649516796</v>
      </c>
      <c r="D109" s="35">
        <f>IF(D93&lt;0,0,D93*AreaUnderNormalCurve!$C13)</f>
        <v>1.0270717470275956</v>
      </c>
      <c r="E109" s="35">
        <f>IF(E93&lt;0,0,E93*AreaUnderNormalCurve!$C13)</f>
        <v>1.0346296367012515</v>
      </c>
      <c r="F109" s="35">
        <f>IF(F93&lt;0,0,F93*AreaUnderNormalCurve!$C13)</f>
        <v>1.0153944921320384</v>
      </c>
      <c r="G109" s="35">
        <f>IF(G93&lt;0,0,G93*AreaUnderNormalCurve!$C13)</f>
        <v>0.969366313319957</v>
      </c>
      <c r="H109" s="35">
        <f>IF(H93&lt;0,0,H93*AreaUnderNormalCurve!$C13)</f>
        <v>0.8965451002650079</v>
      </c>
      <c r="I109" s="35">
        <f>IF(I93&lt;0,0,I93*AreaUnderNormalCurve!$C13)</f>
        <v>0.7969308529671894</v>
      </c>
      <c r="J109" s="35">
        <f>IF(J93&lt;0,0,J93*AreaUnderNormalCurve!$C13)</f>
        <v>0.6705235714265028</v>
      </c>
      <c r="K109" s="35">
        <f>IF(K93&lt;0,0,K93*AreaUnderNormalCurve!$C13)</f>
        <v>0.5173232556429461</v>
      </c>
      <c r="L109" s="35">
        <f>IF(L93&lt;0,0,L93*AreaUnderNormalCurve!$C13)</f>
        <v>0.3373299056165245</v>
      </c>
      <c r="M109" s="35">
        <f>IF(M93&lt;0,0,M93*AreaUnderNormalCurve!$C13)</f>
        <v>0.13054352134723224</v>
      </c>
      <c r="N109" s="35">
        <f>IF(N93&lt;0,0,N93*AreaUnderNormalCurve!$C13)</f>
        <v>0</v>
      </c>
      <c r="O109" s="35">
        <f>IF(O93&lt;0,0,O93*AreaUnderNormalCurve!$C13)</f>
        <v>0</v>
      </c>
      <c r="P109" s="35">
        <f>IF(P93&lt;0,0,P93*AreaUnderNormalCurve!$C13)</f>
        <v>0</v>
      </c>
      <c r="Q109" s="35">
        <f>IF(Q93&lt;0,0,Q93*AreaUnderNormalCurve!$C13)</f>
        <v>0</v>
      </c>
      <c r="R109" s="35">
        <f>IF(R93&lt;0,0,R93*AreaUnderNormalCurve!$C13)</f>
        <v>0</v>
      </c>
      <c r="S109" s="35">
        <f>IF(S93&lt;0,0,S93*AreaUnderNormalCurve!$C13)</f>
        <v>0</v>
      </c>
      <c r="T109" s="35">
        <f>IF(T93&lt;0,0,T93*AreaUnderNormalCurve!$C13)</f>
        <v>0</v>
      </c>
      <c r="U109" s="35">
        <f>IF(U93&lt;0,0,U93*AreaUnderNormalCurve!$C13)</f>
        <v>0</v>
      </c>
      <c r="V109" s="35">
        <f>IF(V93&lt;0,0,V93*AreaUnderNormalCurve!$C13)</f>
        <v>0</v>
      </c>
      <c r="W109" s="35">
        <f>IF(W93&lt;0,0,W93*AreaUnderNormalCurve!$C13)</f>
        <v>0</v>
      </c>
      <c r="X109" s="35">
        <f>IF(X93&lt;0,0,X93*AreaUnderNormalCurve!$C13)</f>
        <v>0</v>
      </c>
    </row>
    <row r="110" spans="1:24" ht="14.25">
      <c r="A110" s="16"/>
      <c r="B110" s="35">
        <f>IF(B94&lt;0,0,B94*AreaUnderNormalCurve!$C14)</f>
        <v>0.1264090166817704</v>
      </c>
      <c r="C110" s="35">
        <f>IF(C94&lt;0,0,C94*AreaUnderNormalCurve!$C14)</f>
        <v>0.37372650391447304</v>
      </c>
      <c r="D110" s="35">
        <f>IF(D94&lt;0,0,D94*AreaUnderNormalCurve!$C14)</f>
        <v>0.3856671505618148</v>
      </c>
      <c r="E110" s="35">
        <f>IF(E94&lt;0,0,E94*AreaUnderNormalCurve!$C14)</f>
        <v>0.3729975421185414</v>
      </c>
      <c r="F110" s="35">
        <f>IF(F94&lt;0,0,F94*AreaUnderNormalCurve!$C14)</f>
        <v>0.3479013124973053</v>
      </c>
      <c r="G110" s="35">
        <f>IF(G94&lt;0,0,G94*AreaUnderNormalCurve!$C14)</f>
        <v>0.3103784616981064</v>
      </c>
      <c r="H110" s="35">
        <f>IF(H94&lt;0,0,H94*AreaUnderNormalCurve!$C14)</f>
        <v>0.2604289897209447</v>
      </c>
      <c r="I110" s="35">
        <f>IF(I94&lt;0,0,I94*AreaUnderNormalCurve!$C14)</f>
        <v>0.1980528965658206</v>
      </c>
      <c r="J110" s="35">
        <f>IF(J94&lt;0,0,J94*AreaUnderNormalCurve!$C14)</f>
        <v>0.12325018223273325</v>
      </c>
      <c r="K110" s="35">
        <f>IF(K94&lt;0,0,K94*AreaUnderNormalCurve!$C14)</f>
        <v>0.03602084672168308</v>
      </c>
      <c r="L110" s="35">
        <f>IF(L94&lt;0,0,L94*AreaUnderNormalCurve!$C14)</f>
        <v>0</v>
      </c>
      <c r="M110" s="35">
        <f>IF(M94&lt;0,0,M94*AreaUnderNormalCurve!$C14)</f>
        <v>0</v>
      </c>
      <c r="N110" s="35">
        <f>IF(N94&lt;0,0,N94*AreaUnderNormalCurve!$C14)</f>
        <v>0</v>
      </c>
      <c r="O110" s="35">
        <f>IF(O94&lt;0,0,O94*AreaUnderNormalCurve!$C14)</f>
        <v>0</v>
      </c>
      <c r="P110" s="35">
        <f>IF(P94&lt;0,0,P94*AreaUnderNormalCurve!$C14)</f>
        <v>0</v>
      </c>
      <c r="Q110" s="35">
        <f>IF(Q94&lt;0,0,Q94*AreaUnderNormalCurve!$C14)</f>
        <v>0</v>
      </c>
      <c r="R110" s="35">
        <f>IF(R94&lt;0,0,R94*AreaUnderNormalCurve!$C14)</f>
        <v>0</v>
      </c>
      <c r="S110" s="35">
        <f>IF(S94&lt;0,0,S94*AreaUnderNormalCurve!$C14)</f>
        <v>0</v>
      </c>
      <c r="T110" s="35">
        <f>IF(T94&lt;0,0,T94*AreaUnderNormalCurve!$C14)</f>
        <v>0</v>
      </c>
      <c r="U110" s="35">
        <f>IF(U94&lt;0,0,U94*AreaUnderNormalCurve!$C14)</f>
        <v>0</v>
      </c>
      <c r="V110" s="35">
        <f>IF(V94&lt;0,0,V94*AreaUnderNormalCurve!$C14)</f>
        <v>0</v>
      </c>
      <c r="W110" s="35">
        <f>IF(W94&lt;0,0,W94*AreaUnderNormalCurve!$C14)</f>
        <v>0</v>
      </c>
      <c r="X110" s="35">
        <f>IF(X94&lt;0,0,X94*AreaUnderNormalCurve!$C14)</f>
        <v>0</v>
      </c>
    </row>
    <row r="111" spans="1:24" ht="14.25">
      <c r="A111" s="16"/>
      <c r="B111" s="35">
        <f>IF(B95&lt;0,0,B95*AreaUnderNormalCurve!$C15)</f>
        <v>0.04923796270398342</v>
      </c>
      <c r="C111" s="35">
        <f>IF(C95&lt;0,0,C95*AreaUnderNormalCurve!$C15)</f>
        <v>0.11463549581254599</v>
      </c>
      <c r="D111" s="35">
        <f>IF(D95&lt;0,0,D95*AreaUnderNormalCurve!$C15)</f>
        <v>0.10943315676925314</v>
      </c>
      <c r="E111" s="35">
        <f>IF(E95&lt;0,0,E95*AreaUnderNormalCurve!$C15)</f>
        <v>0.1001116974718814</v>
      </c>
      <c r="F111" s="35">
        <f>IF(F95&lt;0,0,F95*AreaUnderNormalCurve!$C15)</f>
        <v>0.08631004499069293</v>
      </c>
      <c r="G111" s="35">
        <f>IF(G95&lt;0,0,G95*AreaUnderNormalCurve!$C15)</f>
        <v>0.06802819932568745</v>
      </c>
      <c r="H111" s="35">
        <f>IF(H95&lt;0,0,H95*AreaUnderNormalCurve!$C15)</f>
        <v>0.045266160476865165</v>
      </c>
      <c r="I111" s="35">
        <f>IF(I95&lt;0,0,I95*AreaUnderNormalCurve!$C15)</f>
        <v>0.018023928444225866</v>
      </c>
      <c r="J111" s="35">
        <f>IF(J95&lt;0,0,J95*AreaUnderNormalCurve!$C15)</f>
        <v>0</v>
      </c>
      <c r="K111" s="35">
        <f>IF(K95&lt;0,0,K95*AreaUnderNormalCurve!$C15)</f>
        <v>0</v>
      </c>
      <c r="L111" s="35">
        <f>IF(L95&lt;0,0,L95*AreaUnderNormalCurve!$C15)</f>
        <v>0</v>
      </c>
      <c r="M111" s="35">
        <f>IF(M95&lt;0,0,M95*AreaUnderNormalCurve!$C15)</f>
        <v>0</v>
      </c>
      <c r="N111" s="35">
        <f>IF(N95&lt;0,0,N95*AreaUnderNormalCurve!$C15)</f>
        <v>0</v>
      </c>
      <c r="O111" s="35">
        <f>IF(O95&lt;0,0,O95*AreaUnderNormalCurve!$C15)</f>
        <v>0</v>
      </c>
      <c r="P111" s="35">
        <f>IF(P95&lt;0,0,P95*AreaUnderNormalCurve!$C15)</f>
        <v>0</v>
      </c>
      <c r="Q111" s="35">
        <f>IF(Q95&lt;0,0,Q95*AreaUnderNormalCurve!$C15)</f>
        <v>0</v>
      </c>
      <c r="R111" s="35">
        <f>IF(R95&lt;0,0,R95*AreaUnderNormalCurve!$C15)</f>
        <v>0</v>
      </c>
      <c r="S111" s="35">
        <f>IF(S95&lt;0,0,S95*AreaUnderNormalCurve!$C15)</f>
        <v>0</v>
      </c>
      <c r="T111" s="35">
        <f>IF(T95&lt;0,0,T95*AreaUnderNormalCurve!$C15)</f>
        <v>0</v>
      </c>
      <c r="U111" s="35">
        <f>IF(U95&lt;0,0,U95*AreaUnderNormalCurve!$C15)</f>
        <v>0</v>
      </c>
      <c r="V111" s="35">
        <f>IF(V95&lt;0,0,V95*AreaUnderNormalCurve!$C15)</f>
        <v>0</v>
      </c>
      <c r="W111" s="35">
        <f>IF(W95&lt;0,0,W95*AreaUnderNormalCurve!$C15)</f>
        <v>0</v>
      </c>
      <c r="X111" s="35">
        <f>IF(X95&lt;0,0,X95*AreaUnderNormalCurve!$C15)</f>
        <v>0</v>
      </c>
    </row>
    <row r="112" spans="1:24" ht="28.5">
      <c r="A112" s="34" t="s">
        <v>13</v>
      </c>
      <c r="B112" s="24">
        <f aca="true" t="shared" si="8" ref="B112:X112">SUM(B100:B111)</f>
        <v>0.6108023847792727</v>
      </c>
      <c r="C112" s="24">
        <f t="shared" si="8"/>
        <v>9.42414402590572</v>
      </c>
      <c r="D112" s="24">
        <f t="shared" si="8"/>
        <v>12.76988834353988</v>
      </c>
      <c r="E112" s="24">
        <f t="shared" si="8"/>
        <v>14.156274001236985</v>
      </c>
      <c r="F112" s="24">
        <f t="shared" si="8"/>
        <v>15.368898209637372</v>
      </c>
      <c r="G112" s="24">
        <f t="shared" si="8"/>
        <v>16.331336311531913</v>
      </c>
      <c r="H112" s="24">
        <f t="shared" si="8"/>
        <v>17.043588306920608</v>
      </c>
      <c r="I112" s="24">
        <f t="shared" si="8"/>
        <v>17.505654195803455</v>
      </c>
      <c r="J112" s="24">
        <f t="shared" si="8"/>
        <v>17.73123247495269</v>
      </c>
      <c r="K112" s="24">
        <f t="shared" si="8"/>
        <v>17.729128769224108</v>
      </c>
      <c r="L112" s="24">
        <f t="shared" si="8"/>
        <v>17.576676836173295</v>
      </c>
      <c r="M112" s="24">
        <f t="shared" si="8"/>
        <v>17.242525094207238</v>
      </c>
      <c r="N112" s="24">
        <f t="shared" si="8"/>
        <v>16.77698910999899</v>
      </c>
      <c r="O112" s="24">
        <f t="shared" si="8"/>
        <v>16.234369541973734</v>
      </c>
      <c r="P112" s="24">
        <f t="shared" si="8"/>
        <v>15.484122868784226</v>
      </c>
      <c r="Q112" s="24">
        <f t="shared" si="8"/>
        <v>14.82659873756736</v>
      </c>
      <c r="R112" s="24">
        <f t="shared" si="8"/>
        <v>14.147028715655228</v>
      </c>
      <c r="S112" s="24">
        <f t="shared" si="8"/>
        <v>13.303674796865028</v>
      </c>
      <c r="T112" s="24">
        <f t="shared" si="8"/>
        <v>12.359161773607768</v>
      </c>
      <c r="U112" s="24">
        <f t="shared" si="8"/>
        <v>11.840007529201236</v>
      </c>
      <c r="V112" s="24">
        <f t="shared" si="8"/>
        <v>11.211521724654318</v>
      </c>
      <c r="W112" s="24">
        <f t="shared" si="8"/>
        <v>9.626555435139391</v>
      </c>
      <c r="X112" s="24">
        <f t="shared" si="8"/>
        <v>8.120933195263977</v>
      </c>
    </row>
  </sheetData>
  <sheetProtection/>
  <mergeCells count="1">
    <mergeCell ref="D1:H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J1">
      <selection activeCell="U5" sqref="U5"/>
    </sheetView>
  </sheetViews>
  <sheetFormatPr defaultColWidth="9.140625" defaultRowHeight="15"/>
  <cols>
    <col min="2" max="2" width="10.28125" style="0" customWidth="1"/>
    <col min="3" max="3" width="11.28125" style="0" customWidth="1"/>
    <col min="5" max="5" width="10.421875" style="0" customWidth="1"/>
    <col min="6" max="6" width="11.00390625" style="0" customWidth="1"/>
    <col min="7" max="7" width="10.8515625" style="0" customWidth="1"/>
    <col min="8" max="8" width="11.140625" style="0" customWidth="1"/>
    <col min="9" max="9" width="10.7109375" style="0" customWidth="1"/>
    <col min="10" max="10" width="12.57421875" style="0" customWidth="1"/>
    <col min="11" max="11" width="12.7109375" style="0" customWidth="1"/>
    <col min="12" max="12" width="14.421875" style="0" customWidth="1"/>
    <col min="13" max="13" width="11.57421875" style="0" customWidth="1"/>
    <col min="14" max="14" width="10.00390625" style="0" customWidth="1"/>
    <col min="15" max="15" width="11.28125" style="0" customWidth="1"/>
    <col min="16" max="16" width="11.140625" style="0" customWidth="1"/>
    <col min="17" max="17" width="11.8515625" style="0" customWidth="1"/>
    <col min="18" max="18" width="12.00390625" style="0" customWidth="1"/>
    <col min="19" max="19" width="13.00390625" style="0" customWidth="1"/>
    <col min="20" max="20" width="12.28125" style="0" customWidth="1"/>
    <col min="21" max="21" width="12.00390625" style="0" customWidth="1"/>
    <col min="22" max="22" width="10.28125" style="0" customWidth="1"/>
    <col min="23" max="23" width="12.00390625" style="0" customWidth="1"/>
    <col min="24" max="24" width="11.8515625" style="0" customWidth="1"/>
  </cols>
  <sheetData>
    <row r="1" spans="1:23" ht="18">
      <c r="A1" s="1"/>
      <c r="B1" s="1"/>
      <c r="C1" s="1"/>
      <c r="D1" s="36" t="s">
        <v>14</v>
      </c>
      <c r="E1" s="36"/>
      <c r="F1" s="36"/>
      <c r="G1" s="36"/>
      <c r="H1" s="36"/>
      <c r="I1" s="14">
        <v>80</v>
      </c>
      <c r="J1" s="1"/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ht="15">
      <c r="A3" s="21"/>
      <c r="B3" s="26" t="str">
        <f>"-1.5 ML/ha"</f>
        <v>-1.5 ML/ha</v>
      </c>
      <c r="C3" s="26" t="str">
        <f>"-1.0 ML/ha"</f>
        <v>-1.0 ML/ha</v>
      </c>
      <c r="D3" s="26" t="str">
        <f>"-0.8 ML/ha"</f>
        <v>-0.8 ML/ha</v>
      </c>
      <c r="E3" s="26" t="str">
        <f>"-0.7 ML/ha"</f>
        <v>-0.7 ML/ha</v>
      </c>
      <c r="F3" s="26" t="str">
        <f>"-0.6 ML/ha"</f>
        <v>-0.6 ML/ha</v>
      </c>
      <c r="G3" s="26" t="str">
        <f>"-0.5 ML/ha"</f>
        <v>-0.5 ML/ha</v>
      </c>
      <c r="H3" s="26" t="str">
        <f>"-0.4 ML/ha"</f>
        <v>-0.4 ML/ha</v>
      </c>
      <c r="I3" s="26" t="str">
        <f>"-0.3 ML/ha"</f>
        <v>-0.3 ML/ha</v>
      </c>
      <c r="J3" s="26" t="str">
        <f>"-0.2 ML/ha"</f>
        <v>-0.2 ML/ha</v>
      </c>
      <c r="K3" s="26" t="str">
        <f>"-0.1 ML/ha"</f>
        <v>-0.1 ML/ha</v>
      </c>
      <c r="L3" s="26" t="s">
        <v>8</v>
      </c>
      <c r="M3" s="26" t="str">
        <f>"+0.1 ML/ha"</f>
        <v>+0.1 ML/ha</v>
      </c>
      <c r="N3" s="26" t="str">
        <f>"+0.2 ML/ha"</f>
        <v>+0.2 ML/ha</v>
      </c>
      <c r="O3" s="26" t="str">
        <f>"+0.3 ML/ha"</f>
        <v>+0.3 ML/ha</v>
      </c>
      <c r="P3" s="26" t="str">
        <f>"+0.4 ML/ha"</f>
        <v>+0.4 ML/ha</v>
      </c>
      <c r="Q3" s="26" t="str">
        <f>"+0.5 ML/ha"</f>
        <v>+0.5 ML/ha</v>
      </c>
      <c r="R3" s="26" t="str">
        <f>"+0.6 ML/ha"</f>
        <v>+0.6 ML/ha</v>
      </c>
      <c r="S3" s="26" t="str">
        <f>"+0.7 ML/ha"</f>
        <v>+0.7 ML/ha</v>
      </c>
      <c r="T3" s="26" t="str">
        <f>"+0.8 ML/ha"</f>
        <v>+0.8 ML/ha</v>
      </c>
      <c r="U3" s="26" t="str">
        <f>"+0.9 ML/ha"</f>
        <v>+0.9 ML/ha</v>
      </c>
      <c r="V3" s="26" t="str">
        <f>"+1.0 ML/ha"</f>
        <v>+1.0 ML/ha</v>
      </c>
      <c r="W3" s="26" t="str">
        <f>"+1.2 ML/ha"</f>
        <v>+1.2 ML/ha</v>
      </c>
      <c r="X3" s="22" t="str">
        <f>"+1.5 ML/ha"</f>
        <v>+1.5 ML/ha</v>
      </c>
    </row>
    <row r="4" spans="1:24" s="4" customFormat="1" ht="15">
      <c r="A4" s="27" t="s">
        <v>9</v>
      </c>
      <c r="B4" s="25">
        <f>C4-0.5</f>
        <v>0.49999999999999933</v>
      </c>
      <c r="C4" s="25">
        <f>D4-0.2</f>
        <v>0.9999999999999993</v>
      </c>
      <c r="D4" s="25">
        <f aca="true" t="shared" si="0" ref="D4:K4">E4-0.1</f>
        <v>1.1999999999999993</v>
      </c>
      <c r="E4" s="25">
        <f t="shared" si="0"/>
        <v>1.2999999999999994</v>
      </c>
      <c r="F4" s="25">
        <f t="shared" si="0"/>
        <v>1.3999999999999995</v>
      </c>
      <c r="G4" s="25">
        <f t="shared" si="0"/>
        <v>1.4999999999999996</v>
      </c>
      <c r="H4" s="25">
        <f t="shared" si="0"/>
        <v>1.5999999999999996</v>
      </c>
      <c r="I4" s="25">
        <f t="shared" si="0"/>
        <v>1.6999999999999997</v>
      </c>
      <c r="J4" s="25">
        <f t="shared" si="0"/>
        <v>1.7999999999999998</v>
      </c>
      <c r="K4" s="25">
        <f t="shared" si="0"/>
        <v>1.9</v>
      </c>
      <c r="L4" s="25">
        <v>2</v>
      </c>
      <c r="M4" s="25">
        <f aca="true" t="shared" si="1" ref="M4:V4">L4+0.1</f>
        <v>2.1</v>
      </c>
      <c r="N4" s="25">
        <f t="shared" si="1"/>
        <v>2.2</v>
      </c>
      <c r="O4" s="25">
        <f t="shared" si="1"/>
        <v>2.3000000000000003</v>
      </c>
      <c r="P4" s="25">
        <f t="shared" si="1"/>
        <v>2.4000000000000004</v>
      </c>
      <c r="Q4" s="25">
        <f t="shared" si="1"/>
        <v>2.5000000000000004</v>
      </c>
      <c r="R4" s="25">
        <f t="shared" si="1"/>
        <v>2.6000000000000005</v>
      </c>
      <c r="S4" s="25">
        <f t="shared" si="1"/>
        <v>2.7000000000000006</v>
      </c>
      <c r="T4" s="25">
        <f t="shared" si="1"/>
        <v>2.8000000000000007</v>
      </c>
      <c r="U4" s="25">
        <f t="shared" si="1"/>
        <v>2.900000000000001</v>
      </c>
      <c r="V4" s="25">
        <f t="shared" si="1"/>
        <v>3.000000000000001</v>
      </c>
      <c r="W4" s="25">
        <f>V4+0.2</f>
        <v>3.200000000000001</v>
      </c>
      <c r="X4" s="28">
        <f>W4+0.3</f>
        <v>3.500000000000001</v>
      </c>
    </row>
    <row r="5" spans="1:24" s="4" customFormat="1" ht="15.75" thickBot="1">
      <c r="A5" s="29" t="s">
        <v>10</v>
      </c>
      <c r="B5" s="30">
        <f aca="true" t="shared" si="2" ref="B5:K5">(1-($I$1/100))*(B4/0.798)</f>
        <v>0.12531328320801985</v>
      </c>
      <c r="C5" s="30">
        <f t="shared" si="2"/>
        <v>0.25062656641603986</v>
      </c>
      <c r="D5" s="30">
        <f t="shared" si="2"/>
        <v>0.3007518796992479</v>
      </c>
      <c r="E5" s="30">
        <f t="shared" si="2"/>
        <v>0.3258145363408519</v>
      </c>
      <c r="F5" s="30">
        <f t="shared" si="2"/>
        <v>0.3508771929824559</v>
      </c>
      <c r="G5" s="30">
        <f t="shared" si="2"/>
        <v>0.3759398496240599</v>
      </c>
      <c r="H5" s="30">
        <f t="shared" si="2"/>
        <v>0.40100250626566397</v>
      </c>
      <c r="I5" s="30">
        <f t="shared" si="2"/>
        <v>0.42606516290726804</v>
      </c>
      <c r="J5" s="30">
        <f t="shared" si="2"/>
        <v>0.451127819548872</v>
      </c>
      <c r="K5" s="30">
        <f t="shared" si="2"/>
        <v>0.47619047619047605</v>
      </c>
      <c r="L5" s="30">
        <f>(1-($I$1/100))*(L4/0.798)</f>
        <v>0.5012531328320801</v>
      </c>
      <c r="M5" s="30">
        <f aca="true" t="shared" si="3" ref="M5:X5">(1-($I$1/100))*(M4/0.798)</f>
        <v>0.5263157894736842</v>
      </c>
      <c r="N5" s="30">
        <f t="shared" si="3"/>
        <v>0.5513784461152881</v>
      </c>
      <c r="O5" s="30">
        <f t="shared" si="3"/>
        <v>0.5764411027568922</v>
      </c>
      <c r="P5" s="30">
        <f t="shared" si="3"/>
        <v>0.6015037593984962</v>
      </c>
      <c r="Q5" s="30">
        <f t="shared" si="3"/>
        <v>0.6265664160401002</v>
      </c>
      <c r="R5" s="30">
        <f t="shared" si="3"/>
        <v>0.6516290726817042</v>
      </c>
      <c r="S5" s="30">
        <f t="shared" si="3"/>
        <v>0.6766917293233082</v>
      </c>
      <c r="T5" s="30">
        <f t="shared" si="3"/>
        <v>0.7017543859649122</v>
      </c>
      <c r="U5" s="30">
        <f t="shared" si="3"/>
        <v>0.7268170426065164</v>
      </c>
      <c r="V5" s="30">
        <f t="shared" si="3"/>
        <v>0.7518796992481203</v>
      </c>
      <c r="W5" s="30">
        <f t="shared" si="3"/>
        <v>0.8020050125313285</v>
      </c>
      <c r="X5" s="30">
        <f t="shared" si="3"/>
        <v>0.8771929824561404</v>
      </c>
    </row>
    <row r="6" spans="1:24" ht="14.25">
      <c r="A6" s="1"/>
      <c r="B6" s="6">
        <f>AreaUnderNormalCurve!B4*'CU80'!$B$5+'CU80'!$B$4</f>
        <v>0.15538847117794474</v>
      </c>
      <c r="C6" s="6">
        <f>AreaUnderNormalCurve!B4*'CU80'!$C$5+'CU80'!$C$4</f>
        <v>0.3107769423558897</v>
      </c>
      <c r="D6" s="6">
        <f>AreaUnderNormalCurve!B4*'CU80'!$D$5+'CU80'!$D$4</f>
        <v>0.37293233082706756</v>
      </c>
      <c r="E6" s="6">
        <f>AreaUnderNormalCurve!B4*'CU80'!$E$5+'CU80'!$E$4</f>
        <v>0.4040100250626567</v>
      </c>
      <c r="F6" s="6">
        <f>AreaUnderNormalCurve!B4*'CU80'!$F$5+'CU80'!$F$4</f>
        <v>0.43508771929824575</v>
      </c>
      <c r="G6" s="6">
        <f>AreaUnderNormalCurve!B4*'CU80'!$G$5+'CU80'!$G$4</f>
        <v>0.4661654135338349</v>
      </c>
      <c r="H6" s="6">
        <f>AreaUnderNormalCurve!B4*'CU80'!$H$5+'CU80'!$H$4</f>
        <v>0.4972431077694237</v>
      </c>
      <c r="I6" s="6">
        <f>AreaUnderNormalCurve!B4*'CU80'!$I$5+'CU80'!$I$4</f>
        <v>0.5283208020050125</v>
      </c>
      <c r="J6" s="6">
        <f>AreaUnderNormalCurve!B4*'CU80'!$J$5+'CU80'!$J$4</f>
        <v>0.5593984962406018</v>
      </c>
      <c r="K6" s="6">
        <f>AreaUnderNormalCurve!B4*'CU80'!$K$5+'CU80'!$K$4</f>
        <v>0.5904761904761908</v>
      </c>
      <c r="L6" s="6">
        <f>AreaUnderNormalCurve!B4*'CU80'!$L$5+'CU80'!$L$4</f>
        <v>0.6215538847117799</v>
      </c>
      <c r="M6" s="6">
        <f>AreaUnderNormalCurve!B4*'CU80'!$M$5+'CU80'!$M$4</f>
        <v>0.6526315789473687</v>
      </c>
      <c r="N6" s="6">
        <f>AreaUnderNormalCurve!B4*'CU80'!$N$5+'CU80'!$N$4</f>
        <v>0.6837092731829579</v>
      </c>
      <c r="O6" s="6">
        <f>AreaUnderNormalCurve!B4*'CU80'!$O$5+'CU80'!$O$4</f>
        <v>0.7147869674185467</v>
      </c>
      <c r="P6" s="6">
        <f>AreaUnderNormalCurve!B4*'CU80'!$P$5+'CU80'!$P$4</f>
        <v>0.7458646616541358</v>
      </c>
      <c r="Q6" s="6">
        <f>AreaUnderNormalCurve!B4*'CU80'!$Q$5+'CU80'!$Q$4</f>
        <v>0.7769423558897248</v>
      </c>
      <c r="R6" s="6">
        <f>AreaUnderNormalCurve!B4*'CU80'!$R$5+'CU80'!$R$4</f>
        <v>0.8080200501253139</v>
      </c>
      <c r="S6" s="6">
        <f>AreaUnderNormalCurve!B4*'CU80'!$S$5+'CU80'!$S$4</f>
        <v>0.8390977443609029</v>
      </c>
      <c r="T6" s="6">
        <f>AreaUnderNormalCurve!B4*'CU80'!$T$5+'CU80'!$T$4</f>
        <v>0.8701754385964922</v>
      </c>
      <c r="U6" s="6">
        <f>AreaUnderNormalCurve!B4*'CU80'!$U$5+'CU80'!$U$4</f>
        <v>0.9012531328320807</v>
      </c>
      <c r="V6" s="6">
        <f>AreaUnderNormalCurve!B4*'CU80'!$V$5+'CU80'!$V$4</f>
        <v>0.9323308270676702</v>
      </c>
      <c r="W6" s="6">
        <f>AreaUnderNormalCurve!B4*'CU80'!$W$5+'CU80'!$W$4</f>
        <v>0.9944862155388479</v>
      </c>
      <c r="X6" s="6">
        <f>AreaUnderNormalCurve!B4*'CU80'!$X$5+'CU80'!$X$4</f>
        <v>1.0877192982456148</v>
      </c>
    </row>
    <row r="7" spans="1:24" ht="14.25">
      <c r="A7" s="1"/>
      <c r="B7" s="6">
        <f>AreaUnderNormalCurve!B5*'CU80'!$B$5+'CU80'!$B$4</f>
        <v>0.21804511278195465</v>
      </c>
      <c r="C7" s="6">
        <f>AreaUnderNormalCurve!B5*'CU80'!$C$5+'CU80'!$C$4</f>
        <v>0.43609022556390964</v>
      </c>
      <c r="D7" s="6">
        <f>AreaUnderNormalCurve!B5*'CU80'!$D$5+'CU80'!$D$4</f>
        <v>0.5233082706766916</v>
      </c>
      <c r="E7" s="6">
        <f>AreaUnderNormalCurve!B5*'CU80'!$E$5+'CU80'!$E$4</f>
        <v>0.5669172932330826</v>
      </c>
      <c r="F7" s="6">
        <f>AreaUnderNormalCurve!B5*'CU80'!$F$5+'CU80'!$F$4</f>
        <v>0.6105263157894737</v>
      </c>
      <c r="G7" s="6">
        <f>AreaUnderNormalCurve!B5*'CU80'!$G$5+'CU80'!$G$4</f>
        <v>0.6541353383458648</v>
      </c>
      <c r="H7" s="6">
        <f>AreaUnderNormalCurve!B5*'CU80'!$H$5+'CU80'!$H$4</f>
        <v>0.6977443609022557</v>
      </c>
      <c r="I7" s="6">
        <f>AreaUnderNormalCurve!B5*'CU80'!$I$5+'CU80'!$I$4</f>
        <v>0.7413533834586467</v>
      </c>
      <c r="J7" s="6">
        <f>AreaUnderNormalCurve!B5*'CU80'!$J$5+'CU80'!$J$4</f>
        <v>0.7849624060150378</v>
      </c>
      <c r="K7" s="6">
        <f>AreaUnderNormalCurve!B5*'CU80'!$K$5+'CU80'!$K$4</f>
        <v>0.8285714285714287</v>
      </c>
      <c r="L7" s="6">
        <f>AreaUnderNormalCurve!B5*'CU80'!$L$5+'CU80'!$L$4</f>
        <v>0.87218045112782</v>
      </c>
      <c r="M7" s="6">
        <f>AreaUnderNormalCurve!B5*'CU80'!$M$5+'CU80'!$M$4</f>
        <v>0.9157894736842107</v>
      </c>
      <c r="N7" s="6">
        <f>AreaUnderNormalCurve!B5*'CU80'!$N$5+'CU80'!$N$4</f>
        <v>0.9593984962406019</v>
      </c>
      <c r="O7" s="6">
        <f>AreaUnderNormalCurve!B5*'CU80'!$O$5+'CU80'!$O$4</f>
        <v>1.003007518796993</v>
      </c>
      <c r="P7" s="6">
        <f>AreaUnderNormalCurve!B5*'CU80'!$P$5+'CU80'!$P$4</f>
        <v>1.046616541353384</v>
      </c>
      <c r="Q7" s="6">
        <f>AreaUnderNormalCurve!B5*'CU80'!$Q$5+'CU80'!$Q$4</f>
        <v>1.0902255639097749</v>
      </c>
      <c r="R7" s="6">
        <f>AreaUnderNormalCurve!B5*'CU80'!$R$5+'CU80'!$R$4</f>
        <v>1.133834586466166</v>
      </c>
      <c r="S7" s="6">
        <f>AreaUnderNormalCurve!B5*'CU80'!$S$5+'CU80'!$S$4</f>
        <v>1.177443609022557</v>
      </c>
      <c r="T7" s="6">
        <f>AreaUnderNormalCurve!B5*'CU80'!$T$5+'CU80'!$T$4</f>
        <v>1.221052631578948</v>
      </c>
      <c r="U7" s="6">
        <f>AreaUnderNormalCurve!B5*'CU80'!$U$5+'CU80'!$U$4</f>
        <v>1.264661654135339</v>
      </c>
      <c r="V7" s="6">
        <f>AreaUnderNormalCurve!B5*'CU80'!$V$5+'CU80'!$V$4</f>
        <v>1.3082706766917302</v>
      </c>
      <c r="W7" s="6">
        <f>AreaUnderNormalCurve!B5*'CU80'!$W$5+'CU80'!$W$4</f>
        <v>1.395488721804512</v>
      </c>
      <c r="X7" s="6">
        <f>AreaUnderNormalCurve!B5*'CU80'!$X$5+'CU80'!$X$4</f>
        <v>1.526315789473685</v>
      </c>
    </row>
    <row r="8" spans="1:24" ht="14.25">
      <c r="A8" s="1"/>
      <c r="B8" s="6">
        <f>AreaUnderNormalCurve!B6*'CU80'!$B$5+'CU80'!$B$4</f>
        <v>0.28070175438596456</v>
      </c>
      <c r="C8" s="6">
        <f>AreaUnderNormalCurve!B6*'CU80'!$C$5+'CU80'!$C$4</f>
        <v>0.5614035087719296</v>
      </c>
      <c r="D8" s="6">
        <f>AreaUnderNormalCurve!B6*'CU80'!$D$5+'CU80'!$D$4</f>
        <v>0.6736842105263154</v>
      </c>
      <c r="E8" s="6">
        <f>AreaUnderNormalCurve!B6*'CU80'!$E$5+'CU80'!$E$4</f>
        <v>0.7298245614035086</v>
      </c>
      <c r="F8" s="6">
        <f>AreaUnderNormalCurve!B6*'CU80'!$F$5+'CU80'!$F$4</f>
        <v>0.7859649122807016</v>
      </c>
      <c r="G8" s="6">
        <f>AreaUnderNormalCurve!B6*'CU80'!$G$5+'CU80'!$G$4</f>
        <v>0.8421052631578947</v>
      </c>
      <c r="H8" s="6">
        <f>AreaUnderNormalCurve!B6*'CU80'!$H$5+'CU80'!$H$4</f>
        <v>0.8982456140350877</v>
      </c>
      <c r="I8" s="6">
        <f>AreaUnderNormalCurve!B6*'CU80'!$I$5+'CU80'!$I$4</f>
        <v>0.9543859649122807</v>
      </c>
      <c r="J8" s="6">
        <f>AreaUnderNormalCurve!B6*'CU80'!$J$5+'CU80'!$J$4</f>
        <v>1.0105263157894737</v>
      </c>
      <c r="K8" s="6">
        <f>AreaUnderNormalCurve!B6*'CU80'!$K$5+'CU80'!$K$4</f>
        <v>1.0666666666666669</v>
      </c>
      <c r="L8" s="6">
        <f>AreaUnderNormalCurve!B6*'CU80'!$L$5+'CU80'!$L$4</f>
        <v>1.12280701754386</v>
      </c>
      <c r="M8" s="6">
        <f>AreaUnderNormalCurve!B6*'CU80'!$M$5+'CU80'!$M$4</f>
        <v>1.1789473684210527</v>
      </c>
      <c r="N8" s="6">
        <f>AreaUnderNormalCurve!B6*'CU80'!$N$5+'CU80'!$N$4</f>
        <v>1.235087719298246</v>
      </c>
      <c r="O8" s="6">
        <f>AreaUnderNormalCurve!B6*'CU80'!$O$5+'CU80'!$O$4</f>
        <v>1.2912280701754388</v>
      </c>
      <c r="P8" s="6">
        <f>AreaUnderNormalCurve!B6*'CU80'!$P$5+'CU80'!$P$4</f>
        <v>1.347368421052632</v>
      </c>
      <c r="Q8" s="6">
        <f>AreaUnderNormalCurve!B6*'CU80'!$Q$5+'CU80'!$Q$4</f>
        <v>1.4035087719298251</v>
      </c>
      <c r="R8" s="6">
        <f>AreaUnderNormalCurve!B6*'CU80'!$R$5+'CU80'!$R$4</f>
        <v>1.459649122807018</v>
      </c>
      <c r="S8" s="6">
        <f>AreaUnderNormalCurve!B6*'CU80'!$S$5+'CU80'!$S$4</f>
        <v>1.5157894736842112</v>
      </c>
      <c r="T8" s="6">
        <f>AreaUnderNormalCurve!B6*'CU80'!$T$5+'CU80'!$T$4</f>
        <v>1.5719298245614044</v>
      </c>
      <c r="U8" s="6">
        <f>AreaUnderNormalCurve!B6*'CU80'!$U$5+'CU80'!$U$4</f>
        <v>1.6280701754385971</v>
      </c>
      <c r="V8" s="6">
        <f>AreaUnderNormalCurve!B6*'CU80'!$V$5+'CU80'!$V$4</f>
        <v>1.6842105263157905</v>
      </c>
      <c r="W8" s="6">
        <f>AreaUnderNormalCurve!B6*'CU80'!$W$5+'CU80'!$W$4</f>
        <v>1.7964912280701761</v>
      </c>
      <c r="X8" s="6">
        <f>AreaUnderNormalCurve!B6*'CU80'!$X$5+'CU80'!$X$4</f>
        <v>1.9649122807017552</v>
      </c>
    </row>
    <row r="9" spans="1:24" ht="14.25">
      <c r="A9" s="1"/>
      <c r="B9" s="6">
        <f>AreaUnderNormalCurve!B7*'CU80'!$B$5+'CU80'!$B$4</f>
        <v>0.34335839598997453</v>
      </c>
      <c r="C9" s="6">
        <f>AreaUnderNormalCurve!B7*'CU80'!$C$5+'CU80'!$C$4</f>
        <v>0.6867167919799495</v>
      </c>
      <c r="D9" s="6">
        <f>AreaUnderNormalCurve!B7*'CU80'!$D$5+'CU80'!$D$4</f>
        <v>0.8240601503759395</v>
      </c>
      <c r="E9" s="6">
        <f>AreaUnderNormalCurve!B7*'CU80'!$E$5+'CU80'!$E$4</f>
        <v>0.8927318295739345</v>
      </c>
      <c r="F9" s="6">
        <f>AreaUnderNormalCurve!B7*'CU80'!$F$5+'CU80'!$F$4</f>
        <v>0.9614035087719296</v>
      </c>
      <c r="G9" s="6">
        <f>AreaUnderNormalCurve!B7*'CU80'!$G$5+'CU80'!$G$4</f>
        <v>1.0300751879699246</v>
      </c>
      <c r="H9" s="6">
        <f>AreaUnderNormalCurve!B7*'CU80'!$H$5+'CU80'!$H$4</f>
        <v>1.0987468671679197</v>
      </c>
      <c r="I9" s="6">
        <f>AreaUnderNormalCurve!B7*'CU80'!$I$5+'CU80'!$I$4</f>
        <v>1.1674185463659148</v>
      </c>
      <c r="J9" s="6">
        <f>AreaUnderNormalCurve!B7*'CU80'!$J$5+'CU80'!$J$4</f>
        <v>1.2360902255639097</v>
      </c>
      <c r="K9" s="6">
        <f>AreaUnderNormalCurve!B7*'CU80'!$K$5+'CU80'!$K$4</f>
        <v>1.3047619047619048</v>
      </c>
      <c r="L9" s="6">
        <f>AreaUnderNormalCurve!B7*'CU80'!$L$5+'CU80'!$L$4</f>
        <v>1.3734335839599</v>
      </c>
      <c r="M9" s="6">
        <f>AreaUnderNormalCurve!B7*'CU80'!$M$5+'CU80'!$M$4</f>
        <v>1.4421052631578948</v>
      </c>
      <c r="N9" s="6">
        <f>AreaUnderNormalCurve!B7*'CU80'!$N$5+'CU80'!$N$4</f>
        <v>1.51077694235589</v>
      </c>
      <c r="O9" s="6">
        <f>AreaUnderNormalCurve!B7*'CU80'!$O$5+'CU80'!$O$4</f>
        <v>1.579448621553885</v>
      </c>
      <c r="P9" s="6">
        <f>AreaUnderNormalCurve!B7*'CU80'!$P$5+'CU80'!$P$4</f>
        <v>1.64812030075188</v>
      </c>
      <c r="Q9" s="6">
        <f>AreaUnderNormalCurve!B7*'CU80'!$Q$5+'CU80'!$Q$4</f>
        <v>1.7167919799498752</v>
      </c>
      <c r="R9" s="6">
        <f>AreaUnderNormalCurve!B7*'CU80'!$R$5+'CU80'!$R$4</f>
        <v>1.7854636591478703</v>
      </c>
      <c r="S9" s="6">
        <f>AreaUnderNormalCurve!B7*'CU80'!$S$5+'CU80'!$S$4</f>
        <v>1.8541353383458654</v>
      </c>
      <c r="T9" s="6">
        <f>AreaUnderNormalCurve!B7*'CU80'!$T$5+'CU80'!$T$4</f>
        <v>1.9228070175438603</v>
      </c>
      <c r="U9" s="6">
        <f>AreaUnderNormalCurve!B7*'CU80'!$U$5+'CU80'!$U$4</f>
        <v>1.9914786967418554</v>
      </c>
      <c r="V9" s="6">
        <f>AreaUnderNormalCurve!B7*'CU80'!$V$5+'CU80'!$V$4</f>
        <v>2.0601503759398505</v>
      </c>
      <c r="W9" s="6">
        <f>AreaUnderNormalCurve!B7*'CU80'!$W$5+'CU80'!$W$4</f>
        <v>2.1974937343358407</v>
      </c>
      <c r="X9" s="6">
        <f>AreaUnderNormalCurve!B7*'CU80'!$X$5+'CU80'!$X$4</f>
        <v>2.4035087719298254</v>
      </c>
    </row>
    <row r="10" spans="1:24" ht="14.25">
      <c r="A10" s="1"/>
      <c r="B10" s="6">
        <f>AreaUnderNormalCurve!B8*'CU80'!$B$5+'CU80'!$B$4</f>
        <v>0.40601503759398444</v>
      </c>
      <c r="C10" s="6">
        <f>AreaUnderNormalCurve!B8*'CU80'!$C$5+'CU80'!$C$4</f>
        <v>0.8120300751879694</v>
      </c>
      <c r="D10" s="6">
        <f>AreaUnderNormalCurve!B8*'CU80'!$D$5+'CU80'!$D$4</f>
        <v>0.9744360902255633</v>
      </c>
      <c r="E10" s="6">
        <f>AreaUnderNormalCurve!B8*'CU80'!$E$5+'CU80'!$E$4</f>
        <v>1.0556390977443604</v>
      </c>
      <c r="F10" s="6">
        <f>AreaUnderNormalCurve!B8*'CU80'!$F$5+'CU80'!$F$4</f>
        <v>1.1368421052631574</v>
      </c>
      <c r="G10" s="6">
        <f>AreaUnderNormalCurve!B8*'CU80'!$G$5+'CU80'!$G$4</f>
        <v>1.2180451127819545</v>
      </c>
      <c r="H10" s="6">
        <f>AreaUnderNormalCurve!B8*'CU80'!$H$5+'CU80'!$H$4</f>
        <v>1.2992481203007515</v>
      </c>
      <c r="I10" s="6">
        <f>AreaUnderNormalCurve!B8*'CU80'!$I$5+'CU80'!$I$4</f>
        <v>1.3804511278195486</v>
      </c>
      <c r="J10" s="6">
        <f>AreaUnderNormalCurve!B8*'CU80'!$J$5+'CU80'!$J$4</f>
        <v>1.4616541353383459</v>
      </c>
      <c r="K10" s="6">
        <f>AreaUnderNormalCurve!B8*'CU80'!$K$5+'CU80'!$K$4</f>
        <v>1.542857142857143</v>
      </c>
      <c r="L10" s="6">
        <f>AreaUnderNormalCurve!B8*'CU80'!$L$5+'CU80'!$L$4</f>
        <v>1.62406015037594</v>
      </c>
      <c r="M10" s="6">
        <f>AreaUnderNormalCurve!B8*'CU80'!$M$5+'CU80'!$M$4</f>
        <v>1.7052631578947368</v>
      </c>
      <c r="N10" s="6">
        <f>AreaUnderNormalCurve!B8*'CU80'!$N$5+'CU80'!$N$4</f>
        <v>1.786466165413534</v>
      </c>
      <c r="O10" s="6">
        <f>AreaUnderNormalCurve!B8*'CU80'!$O$5+'CU80'!$O$4</f>
        <v>1.8676691729323311</v>
      </c>
      <c r="P10" s="6">
        <f>AreaUnderNormalCurve!B8*'CU80'!$P$5+'CU80'!$P$4</f>
        <v>1.9488721804511282</v>
      </c>
      <c r="Q10" s="6">
        <f>AreaUnderNormalCurve!B8*'CU80'!$Q$5+'CU80'!$Q$4</f>
        <v>2.030075187969925</v>
      </c>
      <c r="R10" s="6">
        <f>AreaUnderNormalCurve!B8*'CU80'!$R$5+'CU80'!$R$4</f>
        <v>2.1112781954887225</v>
      </c>
      <c r="S10" s="6">
        <f>AreaUnderNormalCurve!B8*'CU80'!$S$5+'CU80'!$S$4</f>
        <v>2.1924812030075196</v>
      </c>
      <c r="T10" s="6">
        <f>AreaUnderNormalCurve!B8*'CU80'!$T$5+'CU80'!$T$4</f>
        <v>2.2736842105263166</v>
      </c>
      <c r="U10" s="6">
        <f>AreaUnderNormalCurve!B8*'CU80'!$U$5+'CU80'!$U$4</f>
        <v>2.3548872180451133</v>
      </c>
      <c r="V10" s="6">
        <f>AreaUnderNormalCurve!B8*'CU80'!$V$5+'CU80'!$V$4</f>
        <v>2.4360902255639107</v>
      </c>
      <c r="W10" s="6">
        <f>AreaUnderNormalCurve!B8*'CU80'!$W$5+'CU80'!$W$4</f>
        <v>2.598496240601505</v>
      </c>
      <c r="X10" s="6">
        <f>AreaUnderNormalCurve!B8*'CU80'!$X$5+'CU80'!$X$4</f>
        <v>2.8421052631578956</v>
      </c>
    </row>
    <row r="11" spans="1:24" ht="14.25">
      <c r="A11" s="1"/>
      <c r="B11" s="6">
        <f>AreaUnderNormalCurve!B9*'CU80'!$B$5+'CU80'!$B$4</f>
        <v>0.46867167919799435</v>
      </c>
      <c r="C11" s="6">
        <f>AreaUnderNormalCurve!B9*'CU80'!$C$5+'CU80'!$C$4</f>
        <v>0.9373433583959894</v>
      </c>
      <c r="D11" s="6">
        <f>AreaUnderNormalCurve!B9*'CU80'!$D$5+'CU80'!$D$4</f>
        <v>1.1248120300751874</v>
      </c>
      <c r="E11" s="6">
        <f>AreaUnderNormalCurve!B9*'CU80'!$E$5+'CU80'!$E$4</f>
        <v>1.2185463659147864</v>
      </c>
      <c r="F11" s="6">
        <f>AreaUnderNormalCurve!B9*'CU80'!$F$5+'CU80'!$F$4</f>
        <v>1.3122807017543856</v>
      </c>
      <c r="G11" s="6">
        <f>AreaUnderNormalCurve!B9*'CU80'!$G$5+'CU80'!$G$4</f>
        <v>1.4060150375939846</v>
      </c>
      <c r="H11" s="6">
        <f>AreaUnderNormalCurve!B9*'CU80'!$H$5+'CU80'!$H$4</f>
        <v>1.4997493734335836</v>
      </c>
      <c r="I11" s="6">
        <f>AreaUnderNormalCurve!B9*'CU80'!$I$5+'CU80'!$I$4</f>
        <v>1.5934837092731828</v>
      </c>
      <c r="J11" s="6">
        <f>AreaUnderNormalCurve!B9*'CU80'!$J$5+'CU80'!$J$4</f>
        <v>1.6872180451127818</v>
      </c>
      <c r="K11" s="6">
        <f>AreaUnderNormalCurve!B9*'CU80'!$K$5+'CU80'!$K$4</f>
        <v>1.7809523809523808</v>
      </c>
      <c r="L11" s="6">
        <f>AreaUnderNormalCurve!B9*'CU80'!$L$5+'CU80'!$L$4</f>
        <v>1.87468671679198</v>
      </c>
      <c r="M11" s="6">
        <f>AreaUnderNormalCurve!B9*'CU80'!$M$5+'CU80'!$M$4</f>
        <v>1.968421052631579</v>
      </c>
      <c r="N11" s="6">
        <f>AreaUnderNormalCurve!B9*'CU80'!$N$5+'CU80'!$N$4</f>
        <v>2.062155388471178</v>
      </c>
      <c r="O11" s="6">
        <f>AreaUnderNormalCurve!B9*'CU80'!$O$5+'CU80'!$O$4</f>
        <v>2.1558897243107773</v>
      </c>
      <c r="P11" s="6">
        <f>AreaUnderNormalCurve!B9*'CU80'!$P$5+'CU80'!$P$4</f>
        <v>2.249624060150376</v>
      </c>
      <c r="Q11" s="6">
        <f>AreaUnderNormalCurve!B9*'CU80'!$Q$5+'CU80'!$Q$4</f>
        <v>2.3433583959899753</v>
      </c>
      <c r="R11" s="6">
        <f>AreaUnderNormalCurve!B9*'CU80'!$R$5+'CU80'!$R$4</f>
        <v>2.4370927318295745</v>
      </c>
      <c r="S11" s="6">
        <f>AreaUnderNormalCurve!B9*'CU80'!$S$5+'CU80'!$S$4</f>
        <v>2.5308270676691738</v>
      </c>
      <c r="T11" s="6">
        <f>AreaUnderNormalCurve!B9*'CU80'!$T$5+'CU80'!$T$4</f>
        <v>2.6245614035087725</v>
      </c>
      <c r="U11" s="6">
        <f>AreaUnderNormalCurve!B9*'CU80'!$U$5+'CU80'!$U$4</f>
        <v>2.7182957393483718</v>
      </c>
      <c r="V11" s="6">
        <f>AreaUnderNormalCurve!B9*'CU80'!$V$5+'CU80'!$V$4</f>
        <v>2.812030075187971</v>
      </c>
      <c r="W11" s="6">
        <f>AreaUnderNormalCurve!B9*'CU80'!$W$5+'CU80'!$W$4</f>
        <v>2.999498746867169</v>
      </c>
      <c r="X11" s="6">
        <f>AreaUnderNormalCurve!B9*'CU80'!$X$5+'CU80'!$X$4</f>
        <v>3.280701754385966</v>
      </c>
    </row>
    <row r="12" spans="1:24" ht="14.25">
      <c r="A12" s="1"/>
      <c r="B12" s="6">
        <f>AreaUnderNormalCurve!B10*'CU80'!$B$5+'CU80'!$B$4</f>
        <v>0.5313283208020043</v>
      </c>
      <c r="C12" s="6">
        <f>AreaUnderNormalCurve!B10*'CU80'!$C$5+'CU80'!$C$4</f>
        <v>1.0626566416040093</v>
      </c>
      <c r="D12" s="6">
        <f>AreaUnderNormalCurve!B10*'CU80'!$D$5+'CU80'!$D$4</f>
        <v>1.2751879699248112</v>
      </c>
      <c r="E12" s="6">
        <f>AreaUnderNormalCurve!B10*'CU80'!$E$5+'CU80'!$E$4</f>
        <v>1.3814536340852124</v>
      </c>
      <c r="F12" s="6">
        <f>AreaUnderNormalCurve!B10*'CU80'!$F$5+'CU80'!$F$4</f>
        <v>1.4877192982456133</v>
      </c>
      <c r="G12" s="6">
        <f>AreaUnderNormalCurve!B10*'CU80'!$G$5+'CU80'!$G$4</f>
        <v>1.5939849624060145</v>
      </c>
      <c r="H12" s="6">
        <f>AreaUnderNormalCurve!B10*'CU80'!$H$5+'CU80'!$H$4</f>
        <v>1.7002506265664157</v>
      </c>
      <c r="I12" s="6">
        <f>AreaUnderNormalCurve!B10*'CU80'!$I$5+'CU80'!$I$4</f>
        <v>1.8065162907268166</v>
      </c>
      <c r="J12" s="6">
        <f>AreaUnderNormalCurve!B10*'CU80'!$J$5+'CU80'!$J$4</f>
        <v>1.9127819548872178</v>
      </c>
      <c r="K12" s="6">
        <f>AreaUnderNormalCurve!B10*'CU80'!$K$5+'CU80'!$K$4</f>
        <v>2.019047619047619</v>
      </c>
      <c r="L12" s="6">
        <f>AreaUnderNormalCurve!B10*'CU80'!$L$5+'CU80'!$L$4</f>
        <v>2.12531328320802</v>
      </c>
      <c r="M12" s="6">
        <f>AreaUnderNormalCurve!B10*'CU80'!$M$5+'CU80'!$M$4</f>
        <v>2.2315789473684213</v>
      </c>
      <c r="N12" s="6">
        <f>AreaUnderNormalCurve!B10*'CU80'!$N$5+'CU80'!$N$4</f>
        <v>2.3378446115288223</v>
      </c>
      <c r="O12" s="6">
        <f>AreaUnderNormalCurve!B10*'CU80'!$O$5+'CU80'!$O$4</f>
        <v>2.4441102756892232</v>
      </c>
      <c r="P12" s="6">
        <f>AreaUnderNormalCurve!B10*'CU80'!$P$5+'CU80'!$P$4</f>
        <v>2.5503759398496246</v>
      </c>
      <c r="Q12" s="6">
        <f>AreaUnderNormalCurve!B10*'CU80'!$Q$5+'CU80'!$Q$4</f>
        <v>2.6566416040100256</v>
      </c>
      <c r="R12" s="6">
        <f>AreaUnderNormalCurve!B10*'CU80'!$R$5+'CU80'!$R$4</f>
        <v>2.7629072681704265</v>
      </c>
      <c r="S12" s="6">
        <f>AreaUnderNormalCurve!B10*'CU80'!$S$5+'CU80'!$S$4</f>
        <v>2.8691729323308275</v>
      </c>
      <c r="T12" s="6">
        <f>AreaUnderNormalCurve!B10*'CU80'!$T$5+'CU80'!$T$4</f>
        <v>2.975438596491229</v>
      </c>
      <c r="U12" s="6">
        <f>AreaUnderNormalCurve!B10*'CU80'!$U$5+'CU80'!$U$4</f>
        <v>3.08170426065163</v>
      </c>
      <c r="V12" s="6">
        <f>AreaUnderNormalCurve!B10*'CU80'!$V$5+'CU80'!$V$4</f>
        <v>3.187969924812031</v>
      </c>
      <c r="W12" s="6">
        <f>AreaUnderNormalCurve!B10*'CU80'!$W$5+'CU80'!$W$4</f>
        <v>3.400501253132833</v>
      </c>
      <c r="X12" s="6">
        <f>AreaUnderNormalCurve!B10*'CU80'!$X$5+'CU80'!$X$4</f>
        <v>3.719298245614036</v>
      </c>
    </row>
    <row r="13" spans="1:24" ht="14.25">
      <c r="A13" s="1"/>
      <c r="B13" s="6">
        <f>AreaUnderNormalCurve!B11*'CU80'!$B$5+'CU80'!$B$4</f>
        <v>0.5939849624060143</v>
      </c>
      <c r="C13" s="6">
        <f>AreaUnderNormalCurve!B11*'CU80'!$C$5+'CU80'!$C$4</f>
        <v>1.1879699248120292</v>
      </c>
      <c r="D13" s="6">
        <f>AreaUnderNormalCurve!B11*'CU80'!$D$5+'CU80'!$D$4</f>
        <v>1.4255639097744353</v>
      </c>
      <c r="E13" s="6">
        <f>AreaUnderNormalCurve!B11*'CU80'!$E$5+'CU80'!$E$4</f>
        <v>1.5443609022556384</v>
      </c>
      <c r="F13" s="6">
        <f>AreaUnderNormalCurve!B11*'CU80'!$F$5+'CU80'!$F$4</f>
        <v>1.6631578947368415</v>
      </c>
      <c r="G13" s="6">
        <f>AreaUnderNormalCurve!B11*'CU80'!$G$5+'CU80'!$G$4</f>
        <v>1.7819548872180446</v>
      </c>
      <c r="H13" s="6">
        <f>AreaUnderNormalCurve!B11*'CU80'!$H$5+'CU80'!$H$4</f>
        <v>1.9007518796992477</v>
      </c>
      <c r="I13" s="6">
        <f>AreaUnderNormalCurve!B11*'CU80'!$I$5+'CU80'!$I$4</f>
        <v>2.019548872180451</v>
      </c>
      <c r="J13" s="6">
        <f>AreaUnderNormalCurve!B11*'CU80'!$J$5+'CU80'!$J$4</f>
        <v>2.138345864661654</v>
      </c>
      <c r="K13" s="6">
        <f>AreaUnderNormalCurve!B11*'CU80'!$K$5+'CU80'!$K$4</f>
        <v>2.257142857142857</v>
      </c>
      <c r="L13" s="6">
        <f>AreaUnderNormalCurve!B11*'CU80'!$L$5+'CU80'!$L$4</f>
        <v>2.37593984962406</v>
      </c>
      <c r="M13" s="6">
        <f>AreaUnderNormalCurve!B11*'CU80'!$M$5+'CU80'!$M$4</f>
        <v>2.4947368421052634</v>
      </c>
      <c r="N13" s="6">
        <f>AreaUnderNormalCurve!B11*'CU80'!$N$5+'CU80'!$N$4</f>
        <v>2.613533834586466</v>
      </c>
      <c r="O13" s="6">
        <f>AreaUnderNormalCurve!B11*'CU80'!$O$5+'CU80'!$O$4</f>
        <v>2.7323308270676696</v>
      </c>
      <c r="P13" s="6">
        <f>AreaUnderNormalCurve!B11*'CU80'!$P$5+'CU80'!$P$4</f>
        <v>2.8511278195488723</v>
      </c>
      <c r="Q13" s="6">
        <f>AreaUnderNormalCurve!B11*'CU80'!$Q$5+'CU80'!$Q$4</f>
        <v>2.969924812030076</v>
      </c>
      <c r="R13" s="6">
        <f>AreaUnderNormalCurve!B11*'CU80'!$R$5+'CU80'!$R$4</f>
        <v>3.0887218045112785</v>
      </c>
      <c r="S13" s="6">
        <f>AreaUnderNormalCurve!B11*'CU80'!$S$5+'CU80'!$S$4</f>
        <v>3.2075187969924817</v>
      </c>
      <c r="T13" s="6">
        <f>AreaUnderNormalCurve!B11*'CU80'!$T$5+'CU80'!$T$4</f>
        <v>3.326315789473685</v>
      </c>
      <c r="U13" s="6">
        <f>AreaUnderNormalCurve!B11*'CU80'!$U$5+'CU80'!$U$4</f>
        <v>3.4451127819548883</v>
      </c>
      <c r="V13" s="6">
        <f>AreaUnderNormalCurve!B11*'CU80'!$V$5+'CU80'!$V$4</f>
        <v>3.563909774436091</v>
      </c>
      <c r="W13" s="6">
        <f>AreaUnderNormalCurve!B11*'CU80'!$W$5+'CU80'!$W$4</f>
        <v>3.8015037593984973</v>
      </c>
      <c r="X13" s="6">
        <f>AreaUnderNormalCurve!B11*'CU80'!$X$5+'CU80'!$X$4</f>
        <v>4.157894736842106</v>
      </c>
    </row>
    <row r="14" spans="1:24" ht="14.25">
      <c r="A14" s="1"/>
      <c r="B14" s="6">
        <f>AreaUnderNormalCurve!B12*'CU80'!$B$5+'CU80'!$B$4</f>
        <v>0.6566416040100241</v>
      </c>
      <c r="C14" s="6">
        <f>AreaUnderNormalCurve!B12*'CU80'!$C$5+'CU80'!$C$4</f>
        <v>1.3132832080200492</v>
      </c>
      <c r="D14" s="6">
        <f>AreaUnderNormalCurve!B12*'CU80'!$D$5+'CU80'!$D$4</f>
        <v>1.575939849624059</v>
      </c>
      <c r="E14" s="6">
        <f>AreaUnderNormalCurve!B12*'CU80'!$E$5+'CU80'!$E$4</f>
        <v>1.7072681704260644</v>
      </c>
      <c r="F14" s="6">
        <f>AreaUnderNormalCurve!B12*'CU80'!$F$5+'CU80'!$F$4</f>
        <v>1.8385964912280692</v>
      </c>
      <c r="G14" s="6">
        <f>AreaUnderNormalCurve!B12*'CU80'!$G$5+'CU80'!$G$4</f>
        <v>1.9699248120300745</v>
      </c>
      <c r="H14" s="6">
        <f>AreaUnderNormalCurve!B12*'CU80'!$H$5+'CU80'!$H$4</f>
        <v>2.1012531328320794</v>
      </c>
      <c r="I14" s="6">
        <f>AreaUnderNormalCurve!B12*'CU80'!$I$5+'CU80'!$I$4</f>
        <v>2.2325814536340847</v>
      </c>
      <c r="J14" s="6">
        <f>AreaUnderNormalCurve!B12*'CU80'!$J$5+'CU80'!$J$4</f>
        <v>2.36390977443609</v>
      </c>
      <c r="K14" s="6">
        <f>AreaUnderNormalCurve!B12*'CU80'!$K$5+'CU80'!$K$4</f>
        <v>2.4952380952380953</v>
      </c>
      <c r="L14" s="6">
        <f>AreaUnderNormalCurve!B12*'CU80'!$L$5+'CU80'!$L$4</f>
        <v>2.6265664160401</v>
      </c>
      <c r="M14" s="6">
        <f>AreaUnderNormalCurve!B12*'CU80'!$M$5+'CU80'!$M$4</f>
        <v>2.7578947368421054</v>
      </c>
      <c r="N14" s="6">
        <f>AreaUnderNormalCurve!B12*'CU80'!$N$5+'CU80'!$N$4</f>
        <v>2.8892230576441102</v>
      </c>
      <c r="O14" s="6">
        <f>AreaUnderNormalCurve!B12*'CU80'!$O$5+'CU80'!$O$4</f>
        <v>3.0205513784461155</v>
      </c>
      <c r="P14" s="6">
        <f>AreaUnderNormalCurve!B12*'CU80'!$P$5+'CU80'!$P$4</f>
        <v>3.151879699248121</v>
      </c>
      <c r="Q14" s="6">
        <f>AreaUnderNormalCurve!B12*'CU80'!$Q$5+'CU80'!$Q$4</f>
        <v>3.2832080200501257</v>
      </c>
      <c r="R14" s="6">
        <f>AreaUnderNormalCurve!B12*'CU80'!$R$5+'CU80'!$R$4</f>
        <v>3.4145363408521305</v>
      </c>
      <c r="S14" s="6">
        <f>AreaUnderNormalCurve!B12*'CU80'!$S$5+'CU80'!$S$4</f>
        <v>3.545864661654136</v>
      </c>
      <c r="T14" s="6">
        <f>AreaUnderNormalCurve!B12*'CU80'!$T$5+'CU80'!$T$4</f>
        <v>3.677192982456141</v>
      </c>
      <c r="U14" s="6">
        <f>AreaUnderNormalCurve!B12*'CU80'!$U$5+'CU80'!$U$4</f>
        <v>3.8085213032581464</v>
      </c>
      <c r="V14" s="6">
        <f>AreaUnderNormalCurve!B12*'CU80'!$V$5+'CU80'!$V$4</f>
        <v>3.9398496240601513</v>
      </c>
      <c r="W14" s="6">
        <f>AreaUnderNormalCurve!B12*'CU80'!$W$5+'CU80'!$W$4</f>
        <v>4.202506265664161</v>
      </c>
      <c r="X14" s="6">
        <f>AreaUnderNormalCurve!B12*'CU80'!$X$5+'CU80'!$X$4</f>
        <v>4.596491228070176</v>
      </c>
    </row>
    <row r="15" spans="1:24" ht="14.25">
      <c r="A15" s="1"/>
      <c r="B15" s="6">
        <f>AreaUnderNormalCurve!B13*'CU80'!$B$5+'CU80'!$B$4</f>
        <v>0.7192982456140341</v>
      </c>
      <c r="C15" s="6">
        <f>AreaUnderNormalCurve!B13*'CU80'!$C$5+'CU80'!$C$4</f>
        <v>1.438596491228069</v>
      </c>
      <c r="D15" s="6">
        <f>AreaUnderNormalCurve!B13*'CU80'!$D$5+'CU80'!$D$4</f>
        <v>1.7263157894736831</v>
      </c>
      <c r="E15" s="6">
        <f>AreaUnderNormalCurve!B13*'CU80'!$E$5+'CU80'!$E$4</f>
        <v>1.8701754385964902</v>
      </c>
      <c r="F15" s="6">
        <f>AreaUnderNormalCurve!B13*'CU80'!$F$5+'CU80'!$F$4</f>
        <v>2.0140350877192974</v>
      </c>
      <c r="G15" s="6">
        <f>AreaUnderNormalCurve!B13*'CU80'!$G$5+'CU80'!$G$4</f>
        <v>2.1578947368421044</v>
      </c>
      <c r="H15" s="6">
        <f>AreaUnderNormalCurve!B13*'CU80'!$H$5+'CU80'!$H$4</f>
        <v>2.3017543859649114</v>
      </c>
      <c r="I15" s="6">
        <f>AreaUnderNormalCurve!B13*'CU80'!$I$5+'CU80'!$I$4</f>
        <v>2.445614035087719</v>
      </c>
      <c r="J15" s="6">
        <f>AreaUnderNormalCurve!B13*'CU80'!$J$5+'CU80'!$J$4</f>
        <v>2.589473684210526</v>
      </c>
      <c r="K15" s="6">
        <f>AreaUnderNormalCurve!B13*'CU80'!$K$5+'CU80'!$K$4</f>
        <v>2.733333333333333</v>
      </c>
      <c r="L15" s="6">
        <f>AreaUnderNormalCurve!B13*'CU80'!$L$5+'CU80'!$L$4</f>
        <v>2.87719298245614</v>
      </c>
      <c r="M15" s="6">
        <f>AreaUnderNormalCurve!B13*'CU80'!$M$5+'CU80'!$M$4</f>
        <v>3.0210526315789474</v>
      </c>
      <c r="N15" s="6">
        <f>AreaUnderNormalCurve!B13*'CU80'!$N$5+'CU80'!$N$4</f>
        <v>3.1649122807017545</v>
      </c>
      <c r="O15" s="6">
        <f>AreaUnderNormalCurve!B13*'CU80'!$O$5+'CU80'!$O$4</f>
        <v>3.3087719298245615</v>
      </c>
      <c r="P15" s="6">
        <f>AreaUnderNormalCurve!B13*'CU80'!$P$5+'CU80'!$P$4</f>
        <v>3.4526315789473685</v>
      </c>
      <c r="Q15" s="6">
        <f>AreaUnderNormalCurve!B13*'CU80'!$Q$5+'CU80'!$Q$4</f>
        <v>3.5964912280701755</v>
      </c>
      <c r="R15" s="6">
        <f>AreaUnderNormalCurve!B13*'CU80'!$R$5+'CU80'!$R$4</f>
        <v>3.740350877192983</v>
      </c>
      <c r="S15" s="6">
        <f>AreaUnderNormalCurve!B13*'CU80'!$S$5+'CU80'!$S$4</f>
        <v>3.88421052631579</v>
      </c>
      <c r="T15" s="6">
        <f>AreaUnderNormalCurve!B13*'CU80'!$T$5+'CU80'!$T$4</f>
        <v>4.028070175438597</v>
      </c>
      <c r="U15" s="6">
        <f>AreaUnderNormalCurve!B13*'CU80'!$U$5+'CU80'!$U$4</f>
        <v>4.1719298245614045</v>
      </c>
      <c r="V15" s="6">
        <f>AreaUnderNormalCurve!B13*'CU80'!$V$5+'CU80'!$V$4</f>
        <v>4.3157894736842115</v>
      </c>
      <c r="W15" s="6">
        <f>AreaUnderNormalCurve!B13*'CU80'!$W$5+'CU80'!$W$4</f>
        <v>4.603508771929826</v>
      </c>
      <c r="X15" s="6">
        <f>AreaUnderNormalCurve!B13*'CU80'!$X$5+'CU80'!$X$4</f>
        <v>5.035087719298247</v>
      </c>
    </row>
    <row r="16" spans="1:24" ht="14.25">
      <c r="A16" s="1"/>
      <c r="B16" s="6">
        <f>AreaUnderNormalCurve!B14*'CU80'!$B$5+'CU80'!$B$4</f>
        <v>0.781954887218044</v>
      </c>
      <c r="C16" s="6">
        <f>AreaUnderNormalCurve!B14*'CU80'!$C$5+'CU80'!$C$4</f>
        <v>1.563909774436089</v>
      </c>
      <c r="D16" s="6">
        <f>AreaUnderNormalCurve!B14*'CU80'!$D$5+'CU80'!$D$4</f>
        <v>1.876691729323307</v>
      </c>
      <c r="E16" s="6">
        <f>AreaUnderNormalCurve!B14*'CU80'!$E$5+'CU80'!$E$4</f>
        <v>2.0330827067669164</v>
      </c>
      <c r="F16" s="6">
        <f>AreaUnderNormalCurve!B14*'CU80'!$F$5+'CU80'!$F$4</f>
        <v>2.189473684210525</v>
      </c>
      <c r="G16" s="6">
        <f>AreaUnderNormalCurve!B14*'CU80'!$G$5+'CU80'!$G$4</f>
        <v>2.3458646616541343</v>
      </c>
      <c r="H16" s="6">
        <f>AreaUnderNormalCurve!B14*'CU80'!$H$5+'CU80'!$H$4</f>
        <v>2.5022556390977435</v>
      </c>
      <c r="I16" s="6">
        <f>AreaUnderNormalCurve!B14*'CU80'!$I$5+'CU80'!$I$4</f>
        <v>2.6586466165413527</v>
      </c>
      <c r="J16" s="6">
        <f>AreaUnderNormalCurve!B14*'CU80'!$J$5+'CU80'!$J$4</f>
        <v>2.815037593984962</v>
      </c>
      <c r="K16" s="6">
        <f>AreaUnderNormalCurve!B14*'CU80'!$K$5+'CU80'!$K$4</f>
        <v>2.971428571428571</v>
      </c>
      <c r="L16" s="6">
        <f>AreaUnderNormalCurve!B14*'CU80'!$L$5+'CU80'!$L$4</f>
        <v>3.1278195488721803</v>
      </c>
      <c r="M16" s="6">
        <f>AreaUnderNormalCurve!B14*'CU80'!$M$5+'CU80'!$M$4</f>
        <v>3.2842105263157895</v>
      </c>
      <c r="N16" s="6">
        <f>AreaUnderNormalCurve!B14*'CU80'!$N$5+'CU80'!$N$4</f>
        <v>3.4406015037593987</v>
      </c>
      <c r="O16" s="6">
        <f>AreaUnderNormalCurve!B14*'CU80'!$O$5+'CU80'!$O$4</f>
        <v>3.5969924812030074</v>
      </c>
      <c r="P16" s="6">
        <f>AreaUnderNormalCurve!B14*'CU80'!$P$5+'CU80'!$P$4</f>
        <v>3.753383458646617</v>
      </c>
      <c r="Q16" s="6">
        <f>AreaUnderNormalCurve!B14*'CU80'!$Q$5+'CU80'!$Q$4</f>
        <v>3.909774436090226</v>
      </c>
      <c r="R16" s="6">
        <f>AreaUnderNormalCurve!B14*'CU80'!$R$5+'CU80'!$R$4</f>
        <v>4.0661654135338345</v>
      </c>
      <c r="S16" s="6">
        <f>AreaUnderNormalCurve!B14*'CU80'!$S$5+'CU80'!$S$4</f>
        <v>4.222556390977444</v>
      </c>
      <c r="T16" s="6">
        <f>AreaUnderNormalCurve!B14*'CU80'!$T$5+'CU80'!$T$4</f>
        <v>4.378947368421054</v>
      </c>
      <c r="U16" s="6">
        <f>AreaUnderNormalCurve!B14*'CU80'!$U$5+'CU80'!$U$4</f>
        <v>4.535338345864663</v>
      </c>
      <c r="V16" s="6">
        <f>AreaUnderNormalCurve!B14*'CU80'!$V$5+'CU80'!$V$4</f>
        <v>4.691729323308271</v>
      </c>
      <c r="W16" s="6">
        <f>AreaUnderNormalCurve!B14*'CU80'!$W$5+'CU80'!$W$4</f>
        <v>5.004511278195491</v>
      </c>
      <c r="X16" s="6">
        <f>AreaUnderNormalCurve!B14*'CU80'!$X$5+'CU80'!$X$4</f>
        <v>5.473684210526317</v>
      </c>
    </row>
    <row r="17" spans="1:24" ht="14.25">
      <c r="A17" s="1"/>
      <c r="B17" s="6">
        <f>AreaUnderNormalCurve!B15*'CU80'!$B$5+'CU80'!$B$4</f>
        <v>0.8446115288220539</v>
      </c>
      <c r="C17" s="6">
        <f>AreaUnderNormalCurve!B15*'CU80'!$C$5+'CU80'!$C$4</f>
        <v>1.689223057644109</v>
      </c>
      <c r="D17" s="6">
        <f>AreaUnderNormalCurve!B15*'CU80'!$D$5+'CU80'!$D$4</f>
        <v>2.027067669172931</v>
      </c>
      <c r="E17" s="6">
        <f>AreaUnderNormalCurve!B15*'CU80'!$E$5+'CU80'!$E$4</f>
        <v>2.195989974937342</v>
      </c>
      <c r="F17" s="6">
        <f>AreaUnderNormalCurve!B15*'CU80'!$F$5+'CU80'!$F$4</f>
        <v>2.3649122807017533</v>
      </c>
      <c r="G17" s="6">
        <f>AreaUnderNormalCurve!B15*'CU80'!$G$5+'CU80'!$G$4</f>
        <v>2.533834586466164</v>
      </c>
      <c r="H17" s="6">
        <f>AreaUnderNormalCurve!B15*'CU80'!$H$5+'CU80'!$H$4</f>
        <v>2.7027568922305756</v>
      </c>
      <c r="I17" s="6">
        <f>AreaUnderNormalCurve!B15*'CU80'!$I$5+'CU80'!$I$4</f>
        <v>2.871679197994987</v>
      </c>
      <c r="J17" s="6">
        <f>AreaUnderNormalCurve!B15*'CU80'!$J$5+'CU80'!$J$4</f>
        <v>3.040601503759398</v>
      </c>
      <c r="K17" s="6">
        <f>AreaUnderNormalCurve!B15*'CU80'!$K$5+'CU80'!$K$4</f>
        <v>3.209523809523809</v>
      </c>
      <c r="L17" s="6">
        <f>AreaUnderNormalCurve!B15*'CU80'!$L$5+'CU80'!$L$4</f>
        <v>3.37844611528822</v>
      </c>
      <c r="M17" s="6">
        <f>AreaUnderNormalCurve!B15*'CU80'!$M$5+'CU80'!$M$4</f>
        <v>3.5473684210526315</v>
      </c>
      <c r="N17" s="6">
        <f>AreaUnderNormalCurve!B15*'CU80'!$N$5+'CU80'!$N$4</f>
        <v>3.7162907268170424</v>
      </c>
      <c r="O17" s="6">
        <f>AreaUnderNormalCurve!B15*'CU80'!$O$5+'CU80'!$O$4</f>
        <v>3.885213032581454</v>
      </c>
      <c r="P17" s="6">
        <f>AreaUnderNormalCurve!B15*'CU80'!$P$5+'CU80'!$P$4</f>
        <v>4.054135338345865</v>
      </c>
      <c r="Q17" s="6">
        <f>AreaUnderNormalCurve!B15*'CU80'!$Q$5+'CU80'!$Q$4</f>
        <v>4.223057644110276</v>
      </c>
      <c r="R17" s="6">
        <f>AreaUnderNormalCurve!B15*'CU80'!$R$5+'CU80'!$R$4</f>
        <v>4.391979949874687</v>
      </c>
      <c r="S17" s="6">
        <f>AreaUnderNormalCurve!B15*'CU80'!$S$5+'CU80'!$S$4</f>
        <v>4.560902255639098</v>
      </c>
      <c r="T17" s="6">
        <f>AreaUnderNormalCurve!B15*'CU80'!$T$5+'CU80'!$T$4</f>
        <v>4.729824561403509</v>
      </c>
      <c r="U17" s="6">
        <f>AreaUnderNormalCurve!B15*'CU80'!$U$5+'CU80'!$U$4</f>
        <v>4.898746867167921</v>
      </c>
      <c r="V17" s="6">
        <f>AreaUnderNormalCurve!B15*'CU80'!$V$5+'CU80'!$V$4</f>
        <v>5.067669172932332</v>
      </c>
      <c r="W17" s="6">
        <f>AreaUnderNormalCurve!B15*'CU80'!$W$5+'CU80'!$W$4</f>
        <v>5.405513784461155</v>
      </c>
      <c r="X17" s="6">
        <f>AreaUnderNormalCurve!B15*'CU80'!$X$5+'CU80'!$X$4</f>
        <v>5.912280701754387</v>
      </c>
    </row>
    <row r="18" spans="1:23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1" spans="7:8" ht="15">
      <c r="G21" s="12" t="s">
        <v>1</v>
      </c>
      <c r="H21" s="13">
        <v>2.33</v>
      </c>
    </row>
    <row r="22" spans="1:22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" t="s">
        <v>4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4" ht="15">
      <c r="A23" s="7"/>
      <c r="B23" s="8" t="str">
        <f>"-1.5 ML/ha"</f>
        <v>-1.5 ML/ha</v>
      </c>
      <c r="C23" s="8" t="str">
        <f>"-1.0 ML/ha"</f>
        <v>-1.0 ML/ha</v>
      </c>
      <c r="D23" s="8" t="str">
        <f>"-0.8 ML/ha"</f>
        <v>-0.8 ML/ha</v>
      </c>
      <c r="E23" s="8" t="str">
        <f>"-0.7 ML/ha"</f>
        <v>-0.7 ML/ha</v>
      </c>
      <c r="F23" s="8" t="str">
        <f>"-0.6 ML/ha"</f>
        <v>-0.6 ML/ha</v>
      </c>
      <c r="G23" s="8" t="str">
        <f>"-0.5 ML/ha"</f>
        <v>-0.5 ML/ha</v>
      </c>
      <c r="H23" s="8" t="str">
        <f>"-0.4 ML/ha"</f>
        <v>-0.4 ML/ha</v>
      </c>
      <c r="I23" s="8" t="str">
        <f>"-0.3 ML/ha"</f>
        <v>-0.3 ML/ha</v>
      </c>
      <c r="J23" s="8" t="str">
        <f>"-0.2 ML/ha"</f>
        <v>-0.2 ML/ha</v>
      </c>
      <c r="K23" s="8" t="str">
        <f>"-0.1 ML/ha"</f>
        <v>-0.1 ML/ha</v>
      </c>
      <c r="L23" s="8" t="s">
        <v>0</v>
      </c>
      <c r="M23" s="8" t="str">
        <f>"+0.1 ML/ha"</f>
        <v>+0.1 ML/ha</v>
      </c>
      <c r="N23" s="8" t="str">
        <f>"+0.2 ML/ha"</f>
        <v>+0.2 ML/ha</v>
      </c>
      <c r="O23" s="8" t="str">
        <f>"+0.3 ML/ha"</f>
        <v>+0.3 ML/ha</v>
      </c>
      <c r="P23" s="8" t="str">
        <f>"+0.4 ML/ha"</f>
        <v>+0.4 ML/ha</v>
      </c>
      <c r="Q23" s="8" t="str">
        <f>"+0.5 ML/ha"</f>
        <v>+0.5 ML/ha</v>
      </c>
      <c r="R23" s="8" t="str">
        <f>"+0.6 ML/ha"</f>
        <v>+0.6 ML/ha</v>
      </c>
      <c r="S23" s="8" t="str">
        <f>"+0.7 ML/ha"</f>
        <v>+0.7 ML/ha</v>
      </c>
      <c r="T23" s="8" t="str">
        <f>"+0.8 ML/ha"</f>
        <v>+0.8 ML/ha</v>
      </c>
      <c r="U23" s="8" t="str">
        <f>"+0.9 ML/ha"</f>
        <v>+0.9 ML/ha</v>
      </c>
      <c r="V23" s="9" t="str">
        <f>"+1.0 ML/ha"</f>
        <v>+1.0 ML/ha</v>
      </c>
      <c r="W23" s="9" t="str">
        <f>"+1.2 ML/ha"</f>
        <v>+1.2 ML/ha</v>
      </c>
      <c r="X23" s="9" t="str">
        <f>"+1.5 ML/ha"</f>
        <v>+1.5 ML/ha</v>
      </c>
    </row>
    <row r="24" spans="1:24" ht="15.75" thickBot="1">
      <c r="A24" s="15" t="s">
        <v>2</v>
      </c>
      <c r="B24" s="10">
        <f aca="true" t="shared" si="4" ref="B24:X24">AVERAGE(B25:B36)</f>
        <v>21.45922746781113</v>
      </c>
      <c r="C24" s="10">
        <f t="shared" si="4"/>
        <v>42.91845493562229</v>
      </c>
      <c r="D24" s="10">
        <f t="shared" si="4"/>
        <v>51.50214592274674</v>
      </c>
      <c r="E24" s="10">
        <f t="shared" si="4"/>
        <v>55.79399141630898</v>
      </c>
      <c r="F24" s="10">
        <f t="shared" si="4"/>
        <v>60.08583690987121</v>
      </c>
      <c r="G24" s="10">
        <f t="shared" si="4"/>
        <v>64.37768240343347</v>
      </c>
      <c r="H24" s="10">
        <f t="shared" si="4"/>
        <v>68.66952789699569</v>
      </c>
      <c r="I24" s="10">
        <f t="shared" si="4"/>
        <v>72.96137339055792</v>
      </c>
      <c r="J24" s="10">
        <f t="shared" si="4"/>
        <v>77.25321888412016</v>
      </c>
      <c r="K24" s="10">
        <f t="shared" si="4"/>
        <v>81.5450643776824</v>
      </c>
      <c r="L24" s="10">
        <f t="shared" si="4"/>
        <v>85.83690987124463</v>
      </c>
      <c r="M24" s="10">
        <f t="shared" si="4"/>
        <v>90.12875536480685</v>
      </c>
      <c r="N24" s="10">
        <f t="shared" si="4"/>
        <v>94.42060085836908</v>
      </c>
      <c r="O24" s="10">
        <f t="shared" si="4"/>
        <v>98.71244635193135</v>
      </c>
      <c r="P24" s="10">
        <f t="shared" si="4"/>
        <v>103.00429184549358</v>
      </c>
      <c r="Q24" s="10">
        <f t="shared" si="4"/>
        <v>107.2961373390558</v>
      </c>
      <c r="R24" s="10">
        <f t="shared" si="4"/>
        <v>111.58798283261804</v>
      </c>
      <c r="S24" s="10">
        <f t="shared" si="4"/>
        <v>115.87982832618029</v>
      </c>
      <c r="T24" s="10">
        <f t="shared" si="4"/>
        <v>120.17167381974251</v>
      </c>
      <c r="U24" s="10">
        <f t="shared" si="4"/>
        <v>124.46351931330476</v>
      </c>
      <c r="V24" s="11">
        <f t="shared" si="4"/>
        <v>128.75536480686696</v>
      </c>
      <c r="W24" s="11">
        <f t="shared" si="4"/>
        <v>137.3390557939915</v>
      </c>
      <c r="X24" s="11">
        <f t="shared" si="4"/>
        <v>150.21459227467815</v>
      </c>
    </row>
    <row r="25" spans="2:24" ht="14.25">
      <c r="B25" s="2">
        <f>'CU80'!B6*100/'CU80'!$H$21</f>
        <v>6.669033097765869</v>
      </c>
      <c r="C25" s="2">
        <f>'CU80'!C6*100/'CU80'!$H$21</f>
        <v>13.338066195531747</v>
      </c>
      <c r="D25" s="2">
        <f>'CU80'!D6*100/'CU80'!$H$21</f>
        <v>16.005679434638093</v>
      </c>
      <c r="E25" s="2">
        <f>'CU80'!E6*100/'CU80'!$H$21</f>
        <v>17.339486054191273</v>
      </c>
      <c r="F25" s="2">
        <f>'CU80'!F6*100/'CU80'!$H$21</f>
        <v>18.673292673744452</v>
      </c>
      <c r="G25" s="2">
        <f>'CU80'!G6*100/'CU80'!$H$21</f>
        <v>20.007099293297635</v>
      </c>
      <c r="H25" s="2">
        <f>'CU80'!H6*100/'CU80'!$H$21</f>
        <v>21.340905912850804</v>
      </c>
      <c r="I25" s="2">
        <f>'CU80'!I6*100/'CU80'!$H$21</f>
        <v>22.67471253240397</v>
      </c>
      <c r="J25" s="2">
        <f>'CU80'!J6*100/'CU80'!$H$21</f>
        <v>24.00851915195716</v>
      </c>
      <c r="K25" s="2">
        <f>'CU80'!K6*100/'CU80'!$H$21</f>
        <v>25.342325771510335</v>
      </c>
      <c r="L25" s="2">
        <f>'CU80'!L6*100/'CU80'!$H$21</f>
        <v>26.67613239106351</v>
      </c>
      <c r="M25" s="2">
        <f>'CU80'!M6*100/'CU80'!$H$21</f>
        <v>28.00993901061668</v>
      </c>
      <c r="N25" s="2">
        <f>'CU80'!N6*100/'CU80'!$H$21</f>
        <v>29.34374563016987</v>
      </c>
      <c r="O25" s="2">
        <f>'CU80'!O6*100/'CU80'!$H$21</f>
        <v>30.677552249723036</v>
      </c>
      <c r="P25" s="2">
        <f>'CU80'!P6*100/'CU80'!$H$21</f>
        <v>32.011358869276215</v>
      </c>
      <c r="Q25" s="2">
        <f>'CU80'!Q6*100/'CU80'!$H$21</f>
        <v>33.34516548882939</v>
      </c>
      <c r="R25" s="2">
        <f>'CU80'!R6*100/'CU80'!$H$21</f>
        <v>34.67897210838257</v>
      </c>
      <c r="S25" s="2">
        <f>'CU80'!S6*100/'CU80'!$H$21</f>
        <v>36.012778727935746</v>
      </c>
      <c r="T25" s="2">
        <f>'CU80'!T6*100/'CU80'!$H$21</f>
        <v>37.34658534748893</v>
      </c>
      <c r="U25" s="2">
        <f>'CU80'!U6*100/'CU80'!$H$21</f>
        <v>38.68039196704209</v>
      </c>
      <c r="V25" s="2">
        <f>'CU80'!V6*100/'CU80'!$H$21</f>
        <v>40.014198586595285</v>
      </c>
      <c r="W25" s="2">
        <f>'CU80'!W6*100/'CU80'!$H$21</f>
        <v>42.68181182570163</v>
      </c>
      <c r="X25" s="2">
        <f>'CU80'!X6*100/'CU80'!$H$21</f>
        <v>46.68323168436115</v>
      </c>
    </row>
    <row r="26" spans="2:24" ht="14.25">
      <c r="B26" s="2">
        <f>'CU80'!B7*100/'CU80'!$H$21</f>
        <v>9.358159346865007</v>
      </c>
      <c r="C26" s="2">
        <f>'CU80'!C7*100/'CU80'!$H$21</f>
        <v>18.716318693730027</v>
      </c>
      <c r="D26" s="2">
        <f>'CU80'!D7*100/'CU80'!$H$21</f>
        <v>22.459582432476033</v>
      </c>
      <c r="E26" s="2">
        <f>'CU80'!E7*100/'CU80'!$H$21</f>
        <v>24.331214301849037</v>
      </c>
      <c r="F26" s="2">
        <f>'CU80'!F7*100/'CU80'!$H$21</f>
        <v>26.202846171222046</v>
      </c>
      <c r="G26" s="2">
        <f>'CU80'!G7*100/'CU80'!$H$21</f>
        <v>28.074478040595054</v>
      </c>
      <c r="H26" s="2">
        <f>'CU80'!H7*100/'CU80'!$H$21</f>
        <v>29.94610990996805</v>
      </c>
      <c r="I26" s="2">
        <f>'CU80'!I7*100/'CU80'!$H$21</f>
        <v>31.81774177934106</v>
      </c>
      <c r="J26" s="2">
        <f>'CU80'!J7*100/'CU80'!$H$21</f>
        <v>33.68937364871407</v>
      </c>
      <c r="K26" s="2">
        <f>'CU80'!K7*100/'CU80'!$H$21</f>
        <v>35.56100551808707</v>
      </c>
      <c r="L26" s="2">
        <f>'CU80'!L7*100/'CU80'!$H$21</f>
        <v>37.43263738746008</v>
      </c>
      <c r="M26" s="2">
        <f>'CU80'!M7*100/'CU80'!$H$21</f>
        <v>39.304269256833074</v>
      </c>
      <c r="N26" s="2">
        <f>'CU80'!N7*100/'CU80'!$H$21</f>
        <v>41.175901126206085</v>
      </c>
      <c r="O26" s="2">
        <f>'CU80'!O7*100/'CU80'!$H$21</f>
        <v>43.0475329955791</v>
      </c>
      <c r="P26" s="2">
        <f>'CU80'!P7*100/'CU80'!$H$21</f>
        <v>44.9191648649521</v>
      </c>
      <c r="Q26" s="2">
        <f>'CU80'!Q7*100/'CU80'!$H$21</f>
        <v>46.7907967343251</v>
      </c>
      <c r="R26" s="2">
        <f>'CU80'!R7*100/'CU80'!$H$21</f>
        <v>48.66242860369811</v>
      </c>
      <c r="S26" s="2">
        <f>'CU80'!S7*100/'CU80'!$H$21</f>
        <v>50.534060473071115</v>
      </c>
      <c r="T26" s="2">
        <f>'CU80'!T7*100/'CU80'!$H$21</f>
        <v>52.40569234244413</v>
      </c>
      <c r="U26" s="2">
        <f>'CU80'!U7*100/'CU80'!$H$21</f>
        <v>54.277324211817124</v>
      </c>
      <c r="V26" s="2">
        <f>'CU80'!V7*100/'CU80'!$H$21</f>
        <v>56.14895608119014</v>
      </c>
      <c r="W26" s="2">
        <f>'CU80'!W7*100/'CU80'!$H$21</f>
        <v>59.89221981993614</v>
      </c>
      <c r="X26" s="2">
        <f>'CU80'!X7*100/'CU80'!$H$21</f>
        <v>65.50711542805514</v>
      </c>
    </row>
    <row r="27" spans="2:24" ht="14.25">
      <c r="B27" s="2">
        <f>'CU80'!B8*100/'CU80'!$H$21</f>
        <v>12.047285595964144</v>
      </c>
      <c r="C27" s="2">
        <f>'CU80'!C8*100/'CU80'!$H$21</f>
        <v>24.094571191928306</v>
      </c>
      <c r="D27" s="2">
        <f>'CU80'!D8*100/'CU80'!$H$21</f>
        <v>28.91348543031397</v>
      </c>
      <c r="E27" s="2">
        <f>'CU80'!E8*100/'CU80'!$H$21</f>
        <v>31.322942549506806</v>
      </c>
      <c r="F27" s="2">
        <f>'CU80'!F8*100/'CU80'!$H$21</f>
        <v>33.73239966869964</v>
      </c>
      <c r="G27" s="2">
        <f>'CU80'!G8*100/'CU80'!$H$21</f>
        <v>36.14185678789247</v>
      </c>
      <c r="H27" s="2">
        <f>'CU80'!H8*100/'CU80'!$H$21</f>
        <v>38.55131390708531</v>
      </c>
      <c r="I27" s="2">
        <f>'CU80'!I8*100/'CU80'!$H$21</f>
        <v>40.96077102627814</v>
      </c>
      <c r="J27" s="2">
        <f>'CU80'!J8*100/'CU80'!$H$21</f>
        <v>43.370228145470975</v>
      </c>
      <c r="K27" s="2">
        <f>'CU80'!K8*100/'CU80'!$H$21</f>
        <v>45.77968526466381</v>
      </c>
      <c r="L27" s="2">
        <f>'CU80'!L8*100/'CU80'!$H$21</f>
        <v>48.18914238385665</v>
      </c>
      <c r="M27" s="2">
        <f>'CU80'!M8*100/'CU80'!$H$21</f>
        <v>50.59859950304947</v>
      </c>
      <c r="N27" s="2">
        <f>'CU80'!N8*100/'CU80'!$H$21</f>
        <v>53.008056622242314</v>
      </c>
      <c r="O27" s="2">
        <f>'CU80'!O8*100/'CU80'!$H$21</f>
        <v>55.417513741435144</v>
      </c>
      <c r="P27" s="2">
        <f>'CU80'!P8*100/'CU80'!$H$21</f>
        <v>57.82697086062798</v>
      </c>
      <c r="Q27" s="2">
        <f>'CU80'!Q8*100/'CU80'!$H$21</f>
        <v>60.236427979820824</v>
      </c>
      <c r="R27" s="2">
        <f>'CU80'!R8*100/'CU80'!$H$21</f>
        <v>62.645885099013654</v>
      </c>
      <c r="S27" s="2">
        <f>'CU80'!S8*100/'CU80'!$H$21</f>
        <v>65.05534221820649</v>
      </c>
      <c r="T27" s="2">
        <f>'CU80'!T8*100/'CU80'!$H$21</f>
        <v>67.46479933739933</v>
      </c>
      <c r="U27" s="2">
        <f>'CU80'!U8*100/'CU80'!$H$21</f>
        <v>69.87425645659215</v>
      </c>
      <c r="V27" s="2">
        <f>'CU80'!V8*100/'CU80'!$H$21</f>
        <v>72.283713575785</v>
      </c>
      <c r="W27" s="2">
        <f>'CU80'!W8*100/'CU80'!$H$21</f>
        <v>77.10262781417065</v>
      </c>
      <c r="X27" s="2">
        <f>'CU80'!X8*100/'CU80'!$H$21</f>
        <v>84.33099917174914</v>
      </c>
    </row>
    <row r="28" spans="2:24" ht="14.25">
      <c r="B28" s="2">
        <f>'CU80'!B9*100/'CU80'!$H$21</f>
        <v>14.736411845063284</v>
      </c>
      <c r="C28" s="2">
        <f>'CU80'!C9*100/'CU80'!$H$21</f>
        <v>29.472823690126585</v>
      </c>
      <c r="D28" s="2">
        <f>'CU80'!D9*100/'CU80'!$H$21</f>
        <v>35.367388428151905</v>
      </c>
      <c r="E28" s="2">
        <f>'CU80'!E9*100/'CU80'!$H$21</f>
        <v>38.31467079716457</v>
      </c>
      <c r="F28" s="2">
        <f>'CU80'!F9*100/'CU80'!$H$21</f>
        <v>41.261953166177236</v>
      </c>
      <c r="G28" s="2">
        <f>'CU80'!G9*100/'CU80'!$H$21</f>
        <v>44.2092355351899</v>
      </c>
      <c r="H28" s="2">
        <f>'CU80'!H9*100/'CU80'!$H$21</f>
        <v>47.15651790420256</v>
      </c>
      <c r="I28" s="2">
        <f>'CU80'!I9*100/'CU80'!$H$21</f>
        <v>50.10380027321523</v>
      </c>
      <c r="J28" s="2">
        <f>'CU80'!J9*100/'CU80'!$H$21</f>
        <v>53.05108264222788</v>
      </c>
      <c r="K28" s="2">
        <f>'CU80'!K9*100/'CU80'!$H$21</f>
        <v>55.99836501124055</v>
      </c>
      <c r="L28" s="2">
        <f>'CU80'!L9*100/'CU80'!$H$21</f>
        <v>58.945647380253206</v>
      </c>
      <c r="M28" s="2">
        <f>'CU80'!M9*100/'CU80'!$H$21</f>
        <v>61.89292974926587</v>
      </c>
      <c r="N28" s="2">
        <f>'CU80'!N9*100/'CU80'!$H$21</f>
        <v>64.84021211827854</v>
      </c>
      <c r="O28" s="2">
        <f>'CU80'!O9*100/'CU80'!$H$21</f>
        <v>67.7874944872912</v>
      </c>
      <c r="P28" s="2">
        <f>'CU80'!P9*100/'CU80'!$H$21</f>
        <v>70.73477685630387</v>
      </c>
      <c r="Q28" s="2">
        <f>'CU80'!Q9*100/'CU80'!$H$21</f>
        <v>73.68205922531654</v>
      </c>
      <c r="R28" s="2">
        <f>'CU80'!R9*100/'CU80'!$H$21</f>
        <v>76.62934159432919</v>
      </c>
      <c r="S28" s="2">
        <f>'CU80'!S9*100/'CU80'!$H$21</f>
        <v>79.57662396334186</v>
      </c>
      <c r="T28" s="2">
        <f>'CU80'!T9*100/'CU80'!$H$21</f>
        <v>82.52390633235451</v>
      </c>
      <c r="U28" s="2">
        <f>'CU80'!U9*100/'CU80'!$H$21</f>
        <v>85.47118870136718</v>
      </c>
      <c r="V28" s="2">
        <f>'CU80'!V9*100/'CU80'!$H$21</f>
        <v>88.41847107037985</v>
      </c>
      <c r="W28" s="2">
        <f>'CU80'!W9*100/'CU80'!$H$21</f>
        <v>94.31303580840519</v>
      </c>
      <c r="X28" s="2">
        <f>'CU80'!X9*100/'CU80'!$H$21</f>
        <v>103.15488291544314</v>
      </c>
    </row>
    <row r="29" spans="2:24" ht="14.25">
      <c r="B29" s="2">
        <f>'CU80'!B10*100/'CU80'!$H$21</f>
        <v>17.425538094162423</v>
      </c>
      <c r="C29" s="2">
        <f>'CU80'!C10*100/'CU80'!$H$21</f>
        <v>34.85107618832487</v>
      </c>
      <c r="D29" s="2">
        <f>'CU80'!D10*100/'CU80'!$H$21</f>
        <v>41.82129142598984</v>
      </c>
      <c r="E29" s="2">
        <f>'CU80'!E10*100/'CU80'!$H$21</f>
        <v>45.306399044822335</v>
      </c>
      <c r="F29" s="2">
        <f>'CU80'!F10*100/'CU80'!$H$21</f>
        <v>48.79150666365482</v>
      </c>
      <c r="G29" s="2">
        <f>'CU80'!G10*100/'CU80'!$H$21</f>
        <v>52.276614282487316</v>
      </c>
      <c r="H29" s="2">
        <f>'CU80'!H10*100/'CU80'!$H$21</f>
        <v>55.7617219013198</v>
      </c>
      <c r="I29" s="2">
        <f>'CU80'!I10*100/'CU80'!$H$21</f>
        <v>59.246829520152296</v>
      </c>
      <c r="J29" s="2">
        <f>'CU80'!J10*100/'CU80'!$H$21</f>
        <v>62.731937138984804</v>
      </c>
      <c r="K29" s="2">
        <f>'CU80'!K10*100/'CU80'!$H$21</f>
        <v>66.21704475781729</v>
      </c>
      <c r="L29" s="2">
        <f>'CU80'!L10*100/'CU80'!$H$21</f>
        <v>69.70215237664978</v>
      </c>
      <c r="M29" s="2">
        <f>'CU80'!M10*100/'CU80'!$H$21</f>
        <v>73.18725999548226</v>
      </c>
      <c r="N29" s="2">
        <f>'CU80'!N10*100/'CU80'!$H$21</f>
        <v>76.67236761431477</v>
      </c>
      <c r="O29" s="2">
        <f>'CU80'!O10*100/'CU80'!$H$21</f>
        <v>80.15747523314727</v>
      </c>
      <c r="P29" s="2">
        <f>'CU80'!P10*100/'CU80'!$H$21</f>
        <v>83.64258285197975</v>
      </c>
      <c r="Q29" s="2">
        <f>'CU80'!Q10*100/'CU80'!$H$21</f>
        <v>87.12769047081224</v>
      </c>
      <c r="R29" s="2">
        <f>'CU80'!R10*100/'CU80'!$H$21</f>
        <v>90.61279808964474</v>
      </c>
      <c r="S29" s="2">
        <f>'CU80'!S10*100/'CU80'!$H$21</f>
        <v>94.09790570847723</v>
      </c>
      <c r="T29" s="2">
        <f>'CU80'!T10*100/'CU80'!$H$21</f>
        <v>97.58301332730973</v>
      </c>
      <c r="U29" s="2">
        <f>'CU80'!U10*100/'CU80'!$H$21</f>
        <v>101.0681209461422</v>
      </c>
      <c r="V29" s="2">
        <f>'CU80'!V10*100/'CU80'!$H$21</f>
        <v>104.5532285649747</v>
      </c>
      <c r="W29" s="2">
        <f>'CU80'!W10*100/'CU80'!$H$21</f>
        <v>111.52344380263968</v>
      </c>
      <c r="X29" s="2">
        <f>'CU80'!X10*100/'CU80'!$H$21</f>
        <v>121.97876665913714</v>
      </c>
    </row>
    <row r="30" spans="2:24" ht="14.25">
      <c r="B30" s="2">
        <f>'CU80'!B11*100/'CU80'!$H$21</f>
        <v>20.11466434326156</v>
      </c>
      <c r="C30" s="2">
        <f>'CU80'!C11*100/'CU80'!$H$21</f>
        <v>40.22932868652315</v>
      </c>
      <c r="D30" s="2">
        <f>'CU80'!D11*100/'CU80'!$H$21</f>
        <v>48.275194423827784</v>
      </c>
      <c r="E30" s="2">
        <f>'CU80'!E11*100/'CU80'!$H$21</f>
        <v>52.2981272924801</v>
      </c>
      <c r="F30" s="2">
        <f>'CU80'!F11*100/'CU80'!$H$21</f>
        <v>56.321060161132436</v>
      </c>
      <c r="G30" s="2">
        <f>'CU80'!G11*100/'CU80'!$H$21</f>
        <v>60.34399302978475</v>
      </c>
      <c r="H30" s="2">
        <f>'CU80'!H11*100/'CU80'!$H$21</f>
        <v>64.36692589843706</v>
      </c>
      <c r="I30" s="2">
        <f>'CU80'!I11*100/'CU80'!$H$21</f>
        <v>68.3898587670894</v>
      </c>
      <c r="J30" s="2">
        <f>'CU80'!J11*100/'CU80'!$H$21</f>
        <v>72.41279163574171</v>
      </c>
      <c r="K30" s="2">
        <f>'CU80'!K11*100/'CU80'!$H$21</f>
        <v>76.43572450439402</v>
      </c>
      <c r="L30" s="2">
        <f>'CU80'!L11*100/'CU80'!$H$21</f>
        <v>80.45865737304635</v>
      </c>
      <c r="M30" s="2">
        <f>'CU80'!M11*100/'CU80'!$H$21</f>
        <v>84.48159024169867</v>
      </c>
      <c r="N30" s="2">
        <f>'CU80'!N11*100/'CU80'!$H$21</f>
        <v>88.50452311035099</v>
      </c>
      <c r="O30" s="2">
        <f>'CU80'!O11*100/'CU80'!$H$21</f>
        <v>92.52745597900332</v>
      </c>
      <c r="P30" s="2">
        <f>'CU80'!P11*100/'CU80'!$H$21</f>
        <v>96.55038884765563</v>
      </c>
      <c r="Q30" s="2">
        <f>'CU80'!Q11*100/'CU80'!$H$21</f>
        <v>100.57332171630794</v>
      </c>
      <c r="R30" s="2">
        <f>'CU80'!R11*100/'CU80'!$H$21</f>
        <v>104.59625458496028</v>
      </c>
      <c r="S30" s="2">
        <f>'CU80'!S11*100/'CU80'!$H$21</f>
        <v>108.6191874536126</v>
      </c>
      <c r="T30" s="2">
        <f>'CU80'!T11*100/'CU80'!$H$21</f>
        <v>112.64212032226492</v>
      </c>
      <c r="U30" s="2">
        <f>'CU80'!U11*100/'CU80'!$H$21</f>
        <v>116.66505319091725</v>
      </c>
      <c r="V30" s="2">
        <f>'CU80'!V11*100/'CU80'!$H$21</f>
        <v>120.68798605956957</v>
      </c>
      <c r="W30" s="2">
        <f>'CU80'!W11*100/'CU80'!$H$21</f>
        <v>128.7338517968742</v>
      </c>
      <c r="X30" s="2">
        <f>'CU80'!X11*100/'CU80'!$H$21</f>
        <v>140.80265040283115</v>
      </c>
    </row>
    <row r="31" spans="2:24" ht="14.25">
      <c r="B31" s="2">
        <f>'CU80'!B12*100/'CU80'!$H$21</f>
        <v>22.8037905923607</v>
      </c>
      <c r="C31" s="2">
        <f>'CU80'!C12*100/'CU80'!$H$21</f>
        <v>45.607581184721425</v>
      </c>
      <c r="D31" s="2">
        <f>'CU80'!D12*100/'CU80'!$H$21</f>
        <v>54.72909742166571</v>
      </c>
      <c r="E31" s="2">
        <f>'CU80'!E12*100/'CU80'!$H$21</f>
        <v>59.289855540137864</v>
      </c>
      <c r="F31" s="2">
        <f>'CU80'!F12*100/'CU80'!$H$21</f>
        <v>63.850613658610015</v>
      </c>
      <c r="G31" s="2">
        <f>'CU80'!G12*100/'CU80'!$H$21</f>
        <v>68.41137177708217</v>
      </c>
      <c r="H31" s="2">
        <f>'CU80'!H12*100/'CU80'!$H$21</f>
        <v>72.97212989555432</v>
      </c>
      <c r="I31" s="2">
        <f>'CU80'!I12*100/'CU80'!$H$21</f>
        <v>77.53288801402645</v>
      </c>
      <c r="J31" s="2">
        <f>'CU80'!J12*100/'CU80'!$H$21</f>
        <v>82.09364613249862</v>
      </c>
      <c r="K31" s="2">
        <f>'CU80'!K12*100/'CU80'!$H$21</f>
        <v>86.65440425097077</v>
      </c>
      <c r="L31" s="2">
        <f>'CU80'!L12*100/'CU80'!$H$21</f>
        <v>91.21516236944292</v>
      </c>
      <c r="M31" s="2">
        <f>'CU80'!M12*100/'CU80'!$H$21</f>
        <v>95.77592048791507</v>
      </c>
      <c r="N31" s="2">
        <f>'CU80'!N12*100/'CU80'!$H$21</f>
        <v>100.33667860638721</v>
      </c>
      <c r="O31" s="2">
        <f>'CU80'!O12*100/'CU80'!$H$21</f>
        <v>104.89743672485936</v>
      </c>
      <c r="P31" s="2">
        <f>'CU80'!P12*100/'CU80'!$H$21</f>
        <v>109.45819484333153</v>
      </c>
      <c r="Q31" s="2">
        <f>'CU80'!Q12*100/'CU80'!$H$21</f>
        <v>114.01895296180368</v>
      </c>
      <c r="R31" s="2">
        <f>'CU80'!R12*100/'CU80'!$H$21</f>
        <v>118.57971108027581</v>
      </c>
      <c r="S31" s="2">
        <f>'CU80'!S12*100/'CU80'!$H$21</f>
        <v>123.14046919874797</v>
      </c>
      <c r="T31" s="2">
        <f>'CU80'!T12*100/'CU80'!$H$21</f>
        <v>127.70122731722013</v>
      </c>
      <c r="U31" s="2">
        <f>'CU80'!U12*100/'CU80'!$H$21</f>
        <v>132.26198543569225</v>
      </c>
      <c r="V31" s="2">
        <f>'CU80'!V12*100/'CU80'!$H$21</f>
        <v>136.8227435541644</v>
      </c>
      <c r="W31" s="2">
        <f>'CU80'!W12*100/'CU80'!$H$21</f>
        <v>145.94425979110872</v>
      </c>
      <c r="X31" s="2">
        <f>'CU80'!X12*100/'CU80'!$H$21</f>
        <v>159.62653414652516</v>
      </c>
    </row>
    <row r="32" spans="2:24" ht="14.25">
      <c r="B32" s="2">
        <f>'CU80'!B13*100/'CU80'!$H$21</f>
        <v>25.49291684145984</v>
      </c>
      <c r="C32" s="2">
        <f>'CU80'!C13*100/'CU80'!$H$21</f>
        <v>50.985833682919704</v>
      </c>
      <c r="D32" s="2">
        <f>'CU80'!D13*100/'CU80'!$H$21</f>
        <v>61.18300041950366</v>
      </c>
      <c r="E32" s="2">
        <f>'CU80'!E13*100/'CU80'!$H$21</f>
        <v>66.28158378779564</v>
      </c>
      <c r="F32" s="2">
        <f>'CU80'!F13*100/'CU80'!$H$21</f>
        <v>71.38016715608762</v>
      </c>
      <c r="G32" s="2">
        <f>'CU80'!G13*100/'CU80'!$H$21</f>
        <v>76.47875052437959</v>
      </c>
      <c r="H32" s="2">
        <f>'CU80'!H13*100/'CU80'!$H$21</f>
        <v>81.57733389267158</v>
      </c>
      <c r="I32" s="2">
        <f>'CU80'!I13*100/'CU80'!$H$21</f>
        <v>86.67591726096356</v>
      </c>
      <c r="J32" s="2">
        <f>'CU80'!J13*100/'CU80'!$H$21</f>
        <v>91.77450062925554</v>
      </c>
      <c r="K32" s="2">
        <f>'CU80'!K13*100/'CU80'!$H$21</f>
        <v>96.87308399754751</v>
      </c>
      <c r="L32" s="2">
        <f>'CU80'!L13*100/'CU80'!$H$21</f>
        <v>101.97166736583948</v>
      </c>
      <c r="M32" s="2">
        <f>'CU80'!M13*100/'CU80'!$H$21</f>
        <v>107.07025073413146</v>
      </c>
      <c r="N32" s="2">
        <f>'CU80'!N13*100/'CU80'!$H$21</f>
        <v>112.16883410242343</v>
      </c>
      <c r="O32" s="2">
        <f>'CU80'!O13*100/'CU80'!$H$21</f>
        <v>117.26741747071542</v>
      </c>
      <c r="P32" s="2">
        <f>'CU80'!P13*100/'CU80'!$H$21</f>
        <v>122.36600083900738</v>
      </c>
      <c r="Q32" s="2">
        <f>'CU80'!Q13*100/'CU80'!$H$21</f>
        <v>127.46458420729938</v>
      </c>
      <c r="R32" s="2">
        <f>'CU80'!R13*100/'CU80'!$H$21</f>
        <v>132.56316757559136</v>
      </c>
      <c r="S32" s="2">
        <f>'CU80'!S13*100/'CU80'!$H$21</f>
        <v>137.66175094388333</v>
      </c>
      <c r="T32" s="2">
        <f>'CU80'!T13*100/'CU80'!$H$21</f>
        <v>142.7603343121753</v>
      </c>
      <c r="U32" s="2">
        <f>'CU80'!U13*100/'CU80'!$H$21</f>
        <v>147.8589176804673</v>
      </c>
      <c r="V32" s="2">
        <f>'CU80'!V13*100/'CU80'!$H$21</f>
        <v>152.95750104875927</v>
      </c>
      <c r="W32" s="2">
        <f>'CU80'!W13*100/'CU80'!$H$21</f>
        <v>163.1546677853432</v>
      </c>
      <c r="X32" s="2">
        <f>'CU80'!X13*100/'CU80'!$H$21</f>
        <v>178.45041789021914</v>
      </c>
    </row>
    <row r="33" spans="2:24" ht="14.25">
      <c r="B33" s="2">
        <f>'CU80'!B14*100/'CU80'!$H$21</f>
        <v>28.182043090558977</v>
      </c>
      <c r="C33" s="2">
        <f>'CU80'!C14*100/'CU80'!$H$21</f>
        <v>56.36408618111799</v>
      </c>
      <c r="D33" s="2">
        <f>'CU80'!D14*100/'CU80'!$H$21</f>
        <v>67.63690341734159</v>
      </c>
      <c r="E33" s="2">
        <f>'CU80'!E14*100/'CU80'!$H$21</f>
        <v>73.2733120354534</v>
      </c>
      <c r="F33" s="2">
        <f>'CU80'!F14*100/'CU80'!$H$21</f>
        <v>78.9097206535652</v>
      </c>
      <c r="G33" s="2">
        <f>'CU80'!G14*100/'CU80'!$H$21</f>
        <v>84.54612927167702</v>
      </c>
      <c r="H33" s="2">
        <f>'CU80'!H14*100/'CU80'!$H$21</f>
        <v>90.1825378897888</v>
      </c>
      <c r="I33" s="2">
        <f>'CU80'!I14*100/'CU80'!$H$21</f>
        <v>95.81894650790062</v>
      </c>
      <c r="J33" s="2">
        <f>'CU80'!J14*100/'CU80'!$H$21</f>
        <v>101.45535512601244</v>
      </c>
      <c r="K33" s="2">
        <f>'CU80'!K14*100/'CU80'!$H$21</f>
        <v>107.09176374412425</v>
      </c>
      <c r="L33" s="2">
        <f>'CU80'!L14*100/'CU80'!$H$21</f>
        <v>112.72817236223605</v>
      </c>
      <c r="M33" s="2">
        <f>'CU80'!M14*100/'CU80'!$H$21</f>
        <v>118.36458098034785</v>
      </c>
      <c r="N33" s="2">
        <f>'CU80'!N14*100/'CU80'!$H$21</f>
        <v>124.00098959845967</v>
      </c>
      <c r="O33" s="2">
        <f>'CU80'!O14*100/'CU80'!$H$21</f>
        <v>129.63739821657148</v>
      </c>
      <c r="P33" s="2">
        <f>'CU80'!P14*100/'CU80'!$H$21</f>
        <v>135.27380683468328</v>
      </c>
      <c r="Q33" s="2">
        <f>'CU80'!Q14*100/'CU80'!$H$21</f>
        <v>140.9102154527951</v>
      </c>
      <c r="R33" s="2">
        <f>'CU80'!R14*100/'CU80'!$H$21</f>
        <v>146.5466240709069</v>
      </c>
      <c r="S33" s="2">
        <f>'CU80'!S14*100/'CU80'!$H$21</f>
        <v>152.1830326890187</v>
      </c>
      <c r="T33" s="2">
        <f>'CU80'!T14*100/'CU80'!$H$21</f>
        <v>157.81944130713052</v>
      </c>
      <c r="U33" s="2">
        <f>'CU80'!U14*100/'CU80'!$H$21</f>
        <v>163.45584992524232</v>
      </c>
      <c r="V33" s="2">
        <f>'CU80'!V14*100/'CU80'!$H$21</f>
        <v>169.09225854335412</v>
      </c>
      <c r="W33" s="2">
        <f>'CU80'!W14*100/'CU80'!$H$21</f>
        <v>180.36507577957775</v>
      </c>
      <c r="X33" s="2">
        <f>'CU80'!X14*100/'CU80'!$H$21</f>
        <v>197.27430163391315</v>
      </c>
    </row>
    <row r="34" spans="2:24" ht="14.25">
      <c r="B34" s="2">
        <f>'CU80'!B15*100/'CU80'!$H$21</f>
        <v>30.871169339658113</v>
      </c>
      <c r="C34" s="2">
        <f>'CU80'!C15*100/'CU80'!$H$21</f>
        <v>61.74233867931626</v>
      </c>
      <c r="D34" s="2">
        <f>'CU80'!D15*100/'CU80'!$H$21</f>
        <v>74.09080641517954</v>
      </c>
      <c r="E34" s="2">
        <f>'CU80'!E15*100/'CU80'!$H$21</f>
        <v>80.26504028311116</v>
      </c>
      <c r="F34" s="2">
        <f>'CU80'!F15*100/'CU80'!$H$21</f>
        <v>86.43927415104281</v>
      </c>
      <c r="G34" s="2">
        <f>'CU80'!G15*100/'CU80'!$H$21</f>
        <v>92.61350801897443</v>
      </c>
      <c r="H34" s="2">
        <f>'CU80'!H15*100/'CU80'!$H$21</f>
        <v>98.78774188690606</v>
      </c>
      <c r="I34" s="2">
        <f>'CU80'!I15*100/'CU80'!$H$21</f>
        <v>104.96197575483772</v>
      </c>
      <c r="J34" s="2">
        <f>'CU80'!J15*100/'CU80'!$H$21</f>
        <v>111.13620962276936</v>
      </c>
      <c r="K34" s="2">
        <f>'CU80'!K15*100/'CU80'!$H$21</f>
        <v>117.31044349070099</v>
      </c>
      <c r="L34" s="2">
        <f>'CU80'!L15*100/'CU80'!$H$21</f>
        <v>123.4846773586326</v>
      </c>
      <c r="M34" s="2">
        <f>'CU80'!M15*100/'CU80'!$H$21</f>
        <v>129.65891122656427</v>
      </c>
      <c r="N34" s="2">
        <f>'CU80'!N15*100/'CU80'!$H$21</f>
        <v>135.8331450944959</v>
      </c>
      <c r="O34" s="2">
        <f>'CU80'!O15*100/'CU80'!$H$21</f>
        <v>142.00737896242754</v>
      </c>
      <c r="P34" s="2">
        <f>'CU80'!P15*100/'CU80'!$H$21</f>
        <v>148.18161283035917</v>
      </c>
      <c r="Q34" s="2">
        <f>'CU80'!Q15*100/'CU80'!$H$21</f>
        <v>154.35584669829078</v>
      </c>
      <c r="R34" s="2">
        <f>'CU80'!R15*100/'CU80'!$H$21</f>
        <v>160.53008056622244</v>
      </c>
      <c r="S34" s="2">
        <f>'CU80'!S15*100/'CU80'!$H$21</f>
        <v>166.70431443415407</v>
      </c>
      <c r="T34" s="2">
        <f>'CU80'!T15*100/'CU80'!$H$21</f>
        <v>172.8785483020857</v>
      </c>
      <c r="U34" s="2">
        <f>'CU80'!U15*100/'CU80'!$H$21</f>
        <v>179.05278217001734</v>
      </c>
      <c r="V34" s="2">
        <f>'CU80'!V15*100/'CU80'!$H$21</f>
        <v>185.227016037949</v>
      </c>
      <c r="W34" s="2">
        <f>'CU80'!W15*100/'CU80'!$H$21</f>
        <v>197.5754837738123</v>
      </c>
      <c r="X34" s="2">
        <f>'CU80'!X15*100/'CU80'!$H$21</f>
        <v>216.09818537760714</v>
      </c>
    </row>
    <row r="35" spans="2:24" ht="14.25">
      <c r="B35" s="2">
        <f>'CU80'!B16*100/'CU80'!$H$21</f>
        <v>33.56029558875725</v>
      </c>
      <c r="C35" s="2">
        <f>'CU80'!C16*100/'CU80'!$H$21</f>
        <v>67.12059117751456</v>
      </c>
      <c r="D35" s="2">
        <f>'CU80'!D16*100/'CU80'!$H$21</f>
        <v>80.54470941301746</v>
      </c>
      <c r="E35" s="2">
        <f>'CU80'!E16*100/'CU80'!$H$21</f>
        <v>87.25676853076895</v>
      </c>
      <c r="F35" s="2">
        <f>'CU80'!F16*100/'CU80'!$H$21</f>
        <v>93.96882764852039</v>
      </c>
      <c r="G35" s="2">
        <f>'CU80'!G16*100/'CU80'!$H$21</f>
        <v>100.68088676627185</v>
      </c>
      <c r="H35" s="2">
        <f>'CU80'!H16*100/'CU80'!$H$21</f>
        <v>107.39294588402332</v>
      </c>
      <c r="I35" s="2">
        <f>'CU80'!I16*100/'CU80'!$H$21</f>
        <v>114.10500500177479</v>
      </c>
      <c r="J35" s="2">
        <f>'CU80'!J16*100/'CU80'!$H$21</f>
        <v>120.81706411952625</v>
      </c>
      <c r="K35" s="2">
        <f>'CU80'!K16*100/'CU80'!$H$21</f>
        <v>127.52912323727773</v>
      </c>
      <c r="L35" s="2">
        <f>'CU80'!L16*100/'CU80'!$H$21</f>
        <v>134.2411823550292</v>
      </c>
      <c r="M35" s="2">
        <f>'CU80'!M16*100/'CU80'!$H$21</f>
        <v>140.95324147278066</v>
      </c>
      <c r="N35" s="2">
        <f>'CU80'!N16*100/'CU80'!$H$21</f>
        <v>147.66530059053213</v>
      </c>
      <c r="O35" s="2">
        <f>'CU80'!O16*100/'CU80'!$H$21</f>
        <v>154.3773597082836</v>
      </c>
      <c r="P35" s="2">
        <f>'CU80'!P16*100/'CU80'!$H$21</f>
        <v>161.0894188260351</v>
      </c>
      <c r="Q35" s="2">
        <f>'CU80'!Q16*100/'CU80'!$H$21</f>
        <v>167.80147794378652</v>
      </c>
      <c r="R35" s="2">
        <f>'CU80'!R16*100/'CU80'!$H$21</f>
        <v>174.51353706153796</v>
      </c>
      <c r="S35" s="2">
        <f>'CU80'!S16*100/'CU80'!$H$21</f>
        <v>181.22559617928943</v>
      </c>
      <c r="T35" s="2">
        <f>'CU80'!T16*100/'CU80'!$H$21</f>
        <v>187.93765529704092</v>
      </c>
      <c r="U35" s="2">
        <f>'CU80'!U16*100/'CU80'!$H$21</f>
        <v>194.64971441479238</v>
      </c>
      <c r="V35" s="2">
        <f>'CU80'!V16*100/'CU80'!$H$21</f>
        <v>201.36177353254382</v>
      </c>
      <c r="W35" s="2">
        <f>'CU80'!W16*100/'CU80'!$H$21</f>
        <v>214.7858917680468</v>
      </c>
      <c r="X35" s="2">
        <f>'CU80'!X16*100/'CU80'!$H$21</f>
        <v>234.92206912130115</v>
      </c>
    </row>
    <row r="36" spans="2:24" ht="14.25">
      <c r="B36" s="2">
        <f>'CU80'!B17*100/'CU80'!$H$21</f>
        <v>36.249421837856396</v>
      </c>
      <c r="C36" s="2">
        <f>'CU80'!C17*100/'CU80'!$H$21</f>
        <v>72.49884367571283</v>
      </c>
      <c r="D36" s="2">
        <f>'CU80'!D17*100/'CU80'!$H$21</f>
        <v>86.9986124108554</v>
      </c>
      <c r="E36" s="2">
        <f>'CU80'!E17*100/'CU80'!$H$21</f>
        <v>94.2484967784267</v>
      </c>
      <c r="F36" s="2">
        <f>'CU80'!F17*100/'CU80'!$H$21</f>
        <v>101.498381145998</v>
      </c>
      <c r="G36" s="2">
        <f>'CU80'!G17*100/'CU80'!$H$21</f>
        <v>108.74826551356928</v>
      </c>
      <c r="H36" s="2">
        <f>'CU80'!H17*100/'CU80'!$H$21</f>
        <v>115.99814988114058</v>
      </c>
      <c r="I36" s="2">
        <f>'CU80'!I17*100/'CU80'!$H$21</f>
        <v>123.24803424871187</v>
      </c>
      <c r="J36" s="2">
        <f>'CU80'!J17*100/'CU80'!$H$21</f>
        <v>130.49791861628316</v>
      </c>
      <c r="K36" s="2">
        <f>'CU80'!K17*100/'CU80'!$H$21</f>
        <v>137.74780298385443</v>
      </c>
      <c r="L36" s="2">
        <f>'CU80'!L17*100/'CU80'!$H$21</f>
        <v>144.99768735142575</v>
      </c>
      <c r="M36" s="2">
        <f>'CU80'!M17*100/'CU80'!$H$21</f>
        <v>152.24757171899705</v>
      </c>
      <c r="N36" s="2">
        <f>'CU80'!N17*100/'CU80'!$H$21</f>
        <v>159.49745608656835</v>
      </c>
      <c r="O36" s="2">
        <f>'CU80'!O17*100/'CU80'!$H$21</f>
        <v>166.74734045413965</v>
      </c>
      <c r="P36" s="2">
        <f>'CU80'!P17*100/'CU80'!$H$21</f>
        <v>173.99722482171092</v>
      </c>
      <c r="Q36" s="2">
        <f>'CU80'!Q17*100/'CU80'!$H$21</f>
        <v>181.24710918928224</v>
      </c>
      <c r="R36" s="2">
        <f>'CU80'!R17*100/'CU80'!$H$21</f>
        <v>188.49699355685354</v>
      </c>
      <c r="S36" s="2">
        <f>'CU80'!S17*100/'CU80'!$H$21</f>
        <v>195.74687792442478</v>
      </c>
      <c r="T36" s="2">
        <f>'CU80'!T17*100/'CU80'!$H$21</f>
        <v>202.99676229199608</v>
      </c>
      <c r="U36" s="2">
        <f>'CU80'!U17*100/'CU80'!$H$21</f>
        <v>210.2466466595674</v>
      </c>
      <c r="V36" s="2">
        <f>'CU80'!V17*100/'CU80'!$H$21</f>
        <v>217.4965310271387</v>
      </c>
      <c r="W36" s="2">
        <f>'CU80'!W17*100/'CU80'!$H$21</f>
        <v>231.9962997622813</v>
      </c>
      <c r="X36" s="2">
        <f>'CU80'!X17*100/'CU80'!$H$21</f>
        <v>253.74595286499513</v>
      </c>
    </row>
    <row r="42" spans="1:22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" t="s">
        <v>11</v>
      </c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4" ht="15">
      <c r="A43" s="7"/>
      <c r="B43" s="8" t="str">
        <f>"-1.5 ML/ha"</f>
        <v>-1.5 ML/ha</v>
      </c>
      <c r="C43" s="8" t="str">
        <f>"-1.0 ML/ha"</f>
        <v>-1.0 ML/ha</v>
      </c>
      <c r="D43" s="8" t="str">
        <f>"-0.8 ML/ha"</f>
        <v>-0.8 ML/ha</v>
      </c>
      <c r="E43" s="8" t="str">
        <f>"-0.7 ML/ha"</f>
        <v>-0.7 ML/ha</v>
      </c>
      <c r="F43" s="8" t="str">
        <f>"-0.6 ML/ha"</f>
        <v>-0.6 ML/ha</v>
      </c>
      <c r="G43" s="8" t="str">
        <f>"-0.5 ML/ha"</f>
        <v>-0.5 ML/ha</v>
      </c>
      <c r="H43" s="8" t="str">
        <f>"-0.4 ML/ha"</f>
        <v>-0.4 ML/ha</v>
      </c>
      <c r="I43" s="8" t="str">
        <f>"-0.3 ML/ha"</f>
        <v>-0.3 ML/ha</v>
      </c>
      <c r="J43" s="8" t="str">
        <f>"-0.2 ML/ha"</f>
        <v>-0.2 ML/ha</v>
      </c>
      <c r="K43" s="8" t="str">
        <f>"-0.1 ML/ha"</f>
        <v>-0.1 ML/ha</v>
      </c>
      <c r="L43" s="8" t="s">
        <v>0</v>
      </c>
      <c r="M43" s="8" t="str">
        <f>"+0.1 ML/ha"</f>
        <v>+0.1 ML/ha</v>
      </c>
      <c r="N43" s="8" t="str">
        <f>"+0.2 ML/ha"</f>
        <v>+0.2 ML/ha</v>
      </c>
      <c r="O43" s="8" t="str">
        <f>"+0.3 ML/ha"</f>
        <v>+0.3 ML/ha</v>
      </c>
      <c r="P43" s="8" t="str">
        <f>"+0.4 ML/ha"</f>
        <v>+0.4 ML/ha</v>
      </c>
      <c r="Q43" s="8" t="str">
        <f>"+0.5 ML/ha"</f>
        <v>+0.5 ML/ha</v>
      </c>
      <c r="R43" s="8" t="str">
        <f>"+0.6 ML/ha"</f>
        <v>+0.6 ML/ha</v>
      </c>
      <c r="S43" s="8" t="str">
        <f>"+0.7 ML/ha"</f>
        <v>+0.7 ML/ha</v>
      </c>
      <c r="T43" s="8" t="str">
        <f>"+0.8 ML/ha"</f>
        <v>+0.8 ML/ha</v>
      </c>
      <c r="U43" s="8" t="str">
        <f>"+0.9 ML/ha"</f>
        <v>+0.9 ML/ha</v>
      </c>
      <c r="V43" s="9" t="str">
        <f>"+1.0 ML/ha"</f>
        <v>+1.0 ML/ha</v>
      </c>
      <c r="W43" s="9" t="str">
        <f>"+1.2 ML/ha"</f>
        <v>+1.2 ML/ha</v>
      </c>
      <c r="X43" s="9" t="str">
        <f>"+1.5 ML/ha"</f>
        <v>+1.5 ML/ha</v>
      </c>
    </row>
    <row r="44" spans="1:24" ht="15.75" thickBot="1">
      <c r="A44" s="15" t="s">
        <v>2</v>
      </c>
      <c r="B44" s="10">
        <f aca="true" t="shared" si="5" ref="B44:X44">AVERAGE(B45:B56)</f>
        <v>14.998157441110047</v>
      </c>
      <c r="C44" s="10">
        <f t="shared" si="5"/>
        <v>20.33308985027713</v>
      </c>
      <c r="D44" s="10">
        <f t="shared" si="5"/>
        <v>21.82417580499993</v>
      </c>
      <c r="E44" s="10">
        <f t="shared" si="5"/>
        <v>22.431957280444752</v>
      </c>
      <c r="F44" s="10">
        <f t="shared" si="5"/>
        <v>22.94789775461186</v>
      </c>
      <c r="G44" s="10">
        <f t="shared" si="5"/>
        <v>23.371997227501243</v>
      </c>
      <c r="H44" s="10">
        <f t="shared" si="5"/>
        <v>23.704255699112906</v>
      </c>
      <c r="I44" s="10">
        <f t="shared" si="5"/>
        <v>23.944673169446855</v>
      </c>
      <c r="J44" s="10">
        <f t="shared" si="5"/>
        <v>24.093249638503078</v>
      </c>
      <c r="K44" s="10">
        <f t="shared" si="5"/>
        <v>24.14998510628158</v>
      </c>
      <c r="L44" s="10">
        <f t="shared" si="5"/>
        <v>24.114879572782367</v>
      </c>
      <c r="M44" s="10">
        <f t="shared" si="5"/>
        <v>23.987933038005437</v>
      </c>
      <c r="N44" s="10">
        <f t="shared" si="5"/>
        <v>23.769145501950785</v>
      </c>
      <c r="O44" s="10">
        <f t="shared" si="5"/>
        <v>23.458516964618415</v>
      </c>
      <c r="P44" s="10">
        <f t="shared" si="5"/>
        <v>23.05604742600833</v>
      </c>
      <c r="Q44" s="10">
        <f t="shared" si="5"/>
        <v>22.561736886120524</v>
      </c>
      <c r="R44" s="10">
        <f t="shared" si="5"/>
        <v>21.97558534495499</v>
      </c>
      <c r="S44" s="10">
        <f t="shared" si="5"/>
        <v>21.297592802511748</v>
      </c>
      <c r="T44" s="10">
        <f t="shared" si="5"/>
        <v>20.527759258790784</v>
      </c>
      <c r="U44" s="10">
        <f t="shared" si="5"/>
        <v>19.6660847137921</v>
      </c>
      <c r="V44" s="11">
        <f t="shared" si="5"/>
        <v>18.96214627379566</v>
      </c>
      <c r="W44" s="11">
        <f t="shared" si="5"/>
        <v>17.562769779255728</v>
      </c>
      <c r="X44" s="11">
        <f t="shared" si="5"/>
        <v>15.796839051427973</v>
      </c>
    </row>
    <row r="45" spans="2:24" ht="14.25">
      <c r="B45" s="2">
        <f>IF(-0.0021*'CU80'!B25^2+0.4091*'CU80'!B25+7.3672&lt;0,0,-0.0021*'CU80'!B25^2+0.4091*'CU80'!B25+7.3672)</f>
        <v>10.002101835131914</v>
      </c>
      <c r="C45" s="2">
        <f>IF(-0.0021*'CU80'!C25^2+0.4091*'CU80'!C25+7.3672&lt;0,0,-0.0021*'CU80'!C25^2+0.4091*'CU80'!C25+7.3672)</f>
        <v>12.450204459935627</v>
      </c>
      <c r="D45" s="2">
        <f>IF(-0.0021*'CU80'!D25^2+0.4091*'CU80'!D25+7.3672&lt;0,0,-0.0021*'CU80'!D25^2+0.4091*'CU80'!D25+7.3672)</f>
        <v>13.377141730965212</v>
      </c>
      <c r="E45" s="2">
        <f>IF(-0.0021*'CU80'!E25^2+0.4091*'CU80'!E25+7.3672&lt;0,0,-0.0021*'CU80'!E25^2+0.4091*'CU80'!E25+7.3672)</f>
        <v>13.829402413860315</v>
      </c>
      <c r="F45" s="2">
        <f>IF(-0.0021*'CU80'!F25^2+0.4091*'CU80'!F25+7.3672&lt;0,0,-0.0021*'CU80'!F25^2+0.4091*'CU80'!F25+7.3672)</f>
        <v>14.274191128342288</v>
      </c>
      <c r="G45" s="2">
        <f>IF(-0.0021*'CU80'!G25^2+0.4091*'CU80'!G25+7.3672&lt;0,0,-0.0021*'CU80'!G25^2+0.4091*'CU80'!G25+7.3672)</f>
        <v>14.711507874411133</v>
      </c>
      <c r="H45" s="2">
        <f>IF(-0.0021*'CU80'!H25^2+0.4091*'CU80'!H25+7.3672&lt;0,0,-0.0021*'CU80'!H25^2+0.4091*'CU80'!H25+7.3672)</f>
        <v>15.141352652066848</v>
      </c>
      <c r="I45" s="2">
        <f>IF(-0.0021*'CU80'!I25^2+0.4091*'CU80'!I25+7.3672&lt;0,0,-0.0021*'CU80'!I25^2+0.4091*'CU80'!I25+7.3672)</f>
        <v>15.563725461309435</v>
      </c>
      <c r="J45" s="2">
        <f>IF(-0.0021*'CU80'!J25^2+0.4091*'CU80'!J25+7.3672&lt;0,0,-0.0021*'CU80'!J25^2+0.4091*'CU80'!J25+7.3672)</f>
        <v>15.978626302138899</v>
      </c>
      <c r="K45" s="2">
        <f>IF(-0.0021*'CU80'!K25^2+0.4091*'CU80'!K25+7.3672&lt;0,0,-0.0021*'CU80'!K25^2+0.4091*'CU80'!K25+7.3672)</f>
        <v>16.38605517455523</v>
      </c>
      <c r="L45" s="2">
        <f>IF(-0.0021*'CU80'!L25^2+0.4091*'CU80'!L25+7.3672&lt;0,0,-0.0021*'CU80'!L25^2+0.4091*'CU80'!L25+7.3672)</f>
        <v>16.786012078558432</v>
      </c>
      <c r="M45" s="2">
        <f>IF(-0.0021*'CU80'!M25^2+0.4091*'CU80'!M25+7.3672&lt;0,0,-0.0021*'CU80'!M25^2+0.4091*'CU80'!M25+7.3672)</f>
        <v>17.178497014148505</v>
      </c>
      <c r="N45" s="2">
        <f>IF(-0.0021*'CU80'!N25^2+0.4091*'CU80'!N25+7.3672&lt;0,0,-0.0021*'CU80'!N25^2+0.4091*'CU80'!N25+7.3672)</f>
        <v>17.563509981325456</v>
      </c>
      <c r="O45" s="2">
        <f>IF(-0.0021*'CU80'!O25^2+0.4091*'CU80'!O25+7.3672&lt;0,0,-0.0021*'CU80'!O25^2+0.4091*'CU80'!O25+7.3672)</f>
        <v>17.941050980089273</v>
      </c>
      <c r="P45" s="2">
        <f>IF(-0.0021*'CU80'!P25^2+0.4091*'CU80'!P25+7.3672&lt;0,0,-0.0021*'CU80'!P25^2+0.4091*'CU80'!P25+7.3672)</f>
        <v>18.311120010439964</v>
      </c>
      <c r="Q45" s="2">
        <f>IF(-0.0021*'CU80'!Q25^2+0.4091*'CU80'!Q25+7.3672&lt;0,0,-0.0021*'CU80'!Q25^2+0.4091*'CU80'!Q25+7.3672)</f>
        <v>18.673717072377524</v>
      </c>
      <c r="R45" s="2">
        <f>IF(-0.0021*'CU80'!R25^2+0.4091*'CU80'!R25+7.3672&lt;0,0,-0.0021*'CU80'!R25^2+0.4091*'CU80'!R25+7.3672)</f>
        <v>19.02884216590196</v>
      </c>
      <c r="S45" s="2">
        <f>IF(-0.0021*'CU80'!S25^2+0.4091*'CU80'!S25+7.3672&lt;0,0,-0.0021*'CU80'!S25^2+0.4091*'CU80'!S25+7.3672)</f>
        <v>19.376495291013264</v>
      </c>
      <c r="T45" s="2">
        <f>IF(-0.0021*'CU80'!T25^2+0.4091*'CU80'!T25+7.3672&lt;0,0,-0.0021*'CU80'!T25^2+0.4091*'CU80'!T25+7.3672)</f>
        <v>19.716676447711446</v>
      </c>
      <c r="U45" s="2">
        <f>IF(-0.0021*'CU80'!U25^2+0.4091*'CU80'!U25+7.3672&lt;0,0,-0.0021*'CU80'!U25^2+0.4091*'CU80'!U25+7.3672)</f>
        <v>20.04938563599649</v>
      </c>
      <c r="V45" s="2">
        <f>IF(-0.0021*'CU80'!V25^2+0.4091*'CU80'!V25+7.3672&lt;0,0,-0.0021*'CU80'!V25^2+0.4091*'CU80'!V25+7.3672)</f>
        <v>20.374622855868417</v>
      </c>
      <c r="W45" s="2">
        <f>IF(-0.0021*'CU80'!W25^2+0.4091*'CU80'!W25+7.3672&lt;0,0,-0.0021*'CU80'!W25^2+0.4091*'CU80'!W25+7.3672)</f>
        <v>21.00268139037287</v>
      </c>
      <c r="X45" s="2">
        <f>IF(-0.0021*'CU80'!X25^2+0.4091*'CU80'!X25+7.3672&lt;0,0,-0.0021*'CU80'!X25^2+0.4091*'CU80'!X25+7.3672)</f>
        <v>21.888729429031095</v>
      </c>
    </row>
    <row r="46" spans="2:24" ht="14.25">
      <c r="B46" s="2">
        <f>IF(-0.0021*'CU80'!B26^2+0.4091*'CU80'!B26+7.3672&lt;0,0,-0.0021*'CU80'!B26^2+0.4091*'CU80'!B26+7.3672)</f>
        <v>11.011715181443709</v>
      </c>
      <c r="C46" s="2">
        <f>IF(-0.0021*'CU80'!C26^2+0.4091*'CU80'!C26+7.3672&lt;0,0,-0.0021*'CU80'!C26^2+0.4091*'CU80'!C26+7.3672)</f>
        <v>14.288414748169892</v>
      </c>
      <c r="D46" s="2">
        <f>IF(-0.0021*'CU80'!D26^2+0.4091*'CU80'!D26+7.3672&lt;0,0,-0.0021*'CU80'!D26^2+0.4091*'CU80'!D26+7.3672)</f>
        <v>15.496106202739455</v>
      </c>
      <c r="E46" s="2">
        <f>IF(-0.0021*'CU80'!E26^2+0.4091*'CU80'!E26+7.3672&lt;0,0,-0.0021*'CU80'!E26^2+0.4091*'CU80'!E26+7.3672)</f>
        <v>16.077882993141188</v>
      </c>
      <c r="F46" s="2">
        <f>IF(-0.0021*'CU80'!F26^2+0.4091*'CU80'!F26+7.3672&lt;0,0,-0.0021*'CU80'!F26^2+0.4091*'CU80'!F26+7.3672)</f>
        <v>16.644947158954217</v>
      </c>
      <c r="G46" s="2">
        <f>IF(-0.0021*'CU80'!G26^2+0.4091*'CU80'!G26+7.3672&lt;0,0,-0.0021*'CU80'!G26^2+0.4091*'CU80'!G26+7.3672)</f>
        <v>17.197298700178543</v>
      </c>
      <c r="H46" s="2">
        <f>IF(-0.0021*'CU80'!H26^2+0.4091*'CU80'!H26+7.3672&lt;0,0,-0.0021*'CU80'!H26^2+0.4091*'CU80'!H26+7.3672)</f>
        <v>17.73493761681417</v>
      </c>
      <c r="I46" s="2">
        <f>IF(-0.0021*'CU80'!I26^2+0.4091*'CU80'!I26+7.3672&lt;0,0,-0.0021*'CU80'!I26^2+0.4091*'CU80'!I26+7.3672)</f>
        <v>18.257863908861097</v>
      </c>
      <c r="J46" s="2">
        <f>IF(-0.0021*'CU80'!J26^2+0.4091*'CU80'!J26+7.3672&lt;0,0,-0.0021*'CU80'!J26^2+0.4091*'CU80'!J26+7.3672)</f>
        <v>18.76607757631932</v>
      </c>
      <c r="K46" s="2">
        <f>IF(-0.0021*'CU80'!K26^2+0.4091*'CU80'!K26+7.3672&lt;0,0,-0.0021*'CU80'!K26^2+0.4091*'CU80'!K26+7.3672)</f>
        <v>19.259578619188844</v>
      </c>
      <c r="L46" s="2">
        <f>IF(-0.0021*'CU80'!L26^2+0.4091*'CU80'!L26+7.3672&lt;0,0,-0.0021*'CU80'!L26^2+0.4091*'CU80'!L26+7.3672)</f>
        <v>19.738367037469665</v>
      </c>
      <c r="M46" s="2">
        <f>IF(-0.0021*'CU80'!M26^2+0.4091*'CU80'!M26+7.3672&lt;0,0,-0.0021*'CU80'!M26^2+0.4091*'CU80'!M26+7.3672)</f>
        <v>20.202442831161783</v>
      </c>
      <c r="N46" s="2">
        <f>IF(-0.0021*'CU80'!N26^2+0.4091*'CU80'!N26+7.3672&lt;0,0,-0.0021*'CU80'!N26^2+0.4091*'CU80'!N26+7.3672)</f>
        <v>20.651806000265204</v>
      </c>
      <c r="O46" s="2">
        <f>IF(-0.0021*'CU80'!O26^2+0.4091*'CU80'!O26+7.3672&lt;0,0,-0.0021*'CU80'!O26^2+0.4091*'CU80'!O26+7.3672)</f>
        <v>21.08645654477992</v>
      </c>
      <c r="P46" s="2">
        <f>IF(-0.0021*'CU80'!P26^2+0.4091*'CU80'!P26+7.3672&lt;0,0,-0.0021*'CU80'!P26^2+0.4091*'CU80'!P26+7.3672)</f>
        <v>21.506394464705934</v>
      </c>
      <c r="Q46" s="2">
        <f>IF(-0.0021*'CU80'!Q26^2+0.4091*'CU80'!Q26+7.3672&lt;0,0,-0.0021*'CU80'!Q26^2+0.4091*'CU80'!Q26+7.3672)</f>
        <v>21.91161976004325</v>
      </c>
      <c r="R46" s="2">
        <f>IF(-0.0021*'CU80'!R26^2+0.4091*'CU80'!R26+7.3672&lt;0,0,-0.0021*'CU80'!R26^2+0.4091*'CU80'!R26+7.3672)</f>
        <v>22.302132430791865</v>
      </c>
      <c r="S46" s="2">
        <f>IF(-0.0021*'CU80'!S26^2+0.4091*'CU80'!S26+7.3672&lt;0,0,-0.0021*'CU80'!S26^2+0.4091*'CU80'!S26+7.3672)</f>
        <v>22.677932476951774</v>
      </c>
      <c r="T46" s="2">
        <f>IF(-0.0021*'CU80'!T26^2+0.4091*'CU80'!T26+7.3672&lt;0,0,-0.0021*'CU80'!T26^2+0.4091*'CU80'!T26+7.3672)</f>
        <v>23.03901989852299</v>
      </c>
      <c r="U46" s="2">
        <f>IF(-0.0021*'CU80'!U26^2+0.4091*'CU80'!U26+7.3672&lt;0,0,-0.0021*'CU80'!U26^2+0.4091*'CU80'!U26+7.3672)</f>
        <v>23.3853946955055</v>
      </c>
      <c r="V46" s="2">
        <f>IF(-0.0021*'CU80'!V26^2+0.4091*'CU80'!V26+7.3672&lt;0,0,-0.0021*'CU80'!V26^2+0.4091*'CU80'!V26+7.3672)</f>
        <v>23.71705686789931</v>
      </c>
      <c r="W46" s="2">
        <f>IF(-0.0021*'CU80'!W26^2+0.4091*'CU80'!W26+7.3672&lt;0,0,-0.0021*'CU80'!W26^2+0.4091*'CU80'!W26+7.3672)</f>
        <v>24.33624333892082</v>
      </c>
      <c r="X46" s="2">
        <f>IF(-0.0021*'CU80'!X26^2+0.4091*'CU80'!X26+7.3672&lt;0,0,-0.0021*'CU80'!X26^2+0.4091*'CU80'!X26+7.3672)</f>
        <v>25.154678361037828</v>
      </c>
    </row>
    <row r="47" spans="2:24" ht="14.25">
      <c r="B47" s="2">
        <f>IF(-0.0021*'CU80'!B27^2+0.4091*'CU80'!B27+7.3672&lt;0,0,-0.0021*'CU80'!B27^2+0.4091*'CU80'!B27+7.3672)</f>
        <v>11.99095664782441</v>
      </c>
      <c r="C47" s="2">
        <f>IF(-0.0021*'CU80'!C27^2+0.4091*'CU80'!C27+7.3672&lt;0,0,-0.0021*'CU80'!C27^2+0.4091*'CU80'!C27+7.3672)</f>
        <v>16.00513751667978</v>
      </c>
      <c r="D47" s="2">
        <f>IF(-0.0021*'CU80'!D27^2+0.4091*'CU80'!D27+7.3672&lt;0,0,-0.0021*'CU80'!D27^2+0.4091*'CU80'!D27+7.3672)</f>
        <v>17.440128646110594</v>
      </c>
      <c r="E47" s="2">
        <f>IF(-0.0021*'CU80'!E27^2+0.4091*'CU80'!E27+7.3672&lt;0,0,-0.0021*'CU80'!E27^2+0.4091*'CU80'!E27+7.3672)</f>
        <v>18.121049664087856</v>
      </c>
      <c r="F47" s="2">
        <f>IF(-0.0021*'CU80'!F27^2+0.4091*'CU80'!F27+7.3672&lt;0,0,-0.0021*'CU80'!F27^2+0.4091*'CU80'!F27+7.3672)</f>
        <v>18.777587650906362</v>
      </c>
      <c r="G47" s="2">
        <f>IF(-0.0021*'CU80'!G27^2+0.4091*'CU80'!G27+7.3672&lt;0,0,-0.0021*'CU80'!G27^2+0.4091*'CU80'!G27+7.3672)</f>
        <v>19.4097426065661</v>
      </c>
      <c r="H47" s="2">
        <f>IF(-0.0021*'CU80'!H27^2+0.4091*'CU80'!H27+7.3672&lt;0,0,-0.0021*'CU80'!H27^2+0.4091*'CU80'!H27+7.3672)</f>
        <v>20.01751453106708</v>
      </c>
      <c r="I47" s="2">
        <f>IF(-0.0021*'CU80'!I27^2+0.4091*'CU80'!I27+7.3672&lt;0,0,-0.0021*'CU80'!I27^2+0.4091*'CU80'!I27+7.3672)</f>
        <v>20.600903424409296</v>
      </c>
      <c r="J47" s="2">
        <f>IF(-0.0021*'CU80'!J27^2+0.4091*'CU80'!J27+7.3672&lt;0,0,-0.0021*'CU80'!J27^2+0.4091*'CU80'!J27+7.3672)</f>
        <v>21.15990928659275</v>
      </c>
      <c r="K47" s="2">
        <f>IF(-0.0021*'CU80'!K27^2+0.4091*'CU80'!K27+7.3672&lt;0,0,-0.0021*'CU80'!K27^2+0.4091*'CU80'!K27+7.3672)</f>
        <v>21.694532117617445</v>
      </c>
      <c r="L47" s="2">
        <f>IF(-0.0021*'CU80'!L27^2+0.4091*'CU80'!L27+7.3672&lt;0,0,-0.0021*'CU80'!L27^2+0.4091*'CU80'!L27+7.3672)</f>
        <v>22.204771917483377</v>
      </c>
      <c r="M47" s="2">
        <f>IF(-0.0021*'CU80'!M27^2+0.4091*'CU80'!M27+7.3672&lt;0,0,-0.0021*'CU80'!M27^2+0.4091*'CU80'!M27+7.3672)</f>
        <v>22.690628686190543</v>
      </c>
      <c r="N47" s="2">
        <f>IF(-0.0021*'CU80'!N27^2+0.4091*'CU80'!N27+7.3672&lt;0,0,-0.0021*'CU80'!N27^2+0.4091*'CU80'!N27+7.3672)</f>
        <v>23.152102423738953</v>
      </c>
      <c r="O47" s="2">
        <f>IF(-0.0021*'CU80'!O27^2+0.4091*'CU80'!O27+7.3672&lt;0,0,-0.0021*'CU80'!O27^2+0.4091*'CU80'!O27+7.3672)</f>
        <v>23.589193130128596</v>
      </c>
      <c r="P47" s="2">
        <f>IF(-0.0021*'CU80'!P27^2+0.4091*'CU80'!P27+7.3672&lt;0,0,-0.0021*'CU80'!P27^2+0.4091*'CU80'!P27+7.3672)</f>
        <v>24.001900805359483</v>
      </c>
      <c r="Q47" s="2">
        <f>IF(-0.0021*'CU80'!Q27^2+0.4091*'CU80'!Q27+7.3672&lt;0,0,-0.0021*'CU80'!Q27^2+0.4091*'CU80'!Q27+7.3672)</f>
        <v>24.390225449431608</v>
      </c>
      <c r="R47" s="2">
        <f>IF(-0.0021*'CU80'!R27^2+0.4091*'CU80'!R27+7.3672&lt;0,0,-0.0021*'CU80'!R27^2+0.4091*'CU80'!R27+7.3672)</f>
        <v>24.754167062344962</v>
      </c>
      <c r="S47" s="2">
        <f>IF(-0.0021*'CU80'!S27^2+0.4091*'CU80'!S27+7.3672&lt;0,0,-0.0021*'CU80'!S27^2+0.4091*'CU80'!S27+7.3672)</f>
        <v>25.09372564409956</v>
      </c>
      <c r="T47" s="2">
        <f>IF(-0.0021*'CU80'!T27^2+0.4091*'CU80'!T27+7.3672&lt;0,0,-0.0021*'CU80'!T27^2+0.4091*'CU80'!T27+7.3672)</f>
        <v>25.4089011946954</v>
      </c>
      <c r="U47" s="2">
        <f>IF(-0.0021*'CU80'!U27^2+0.4091*'CU80'!U27+7.3672&lt;0,0,-0.0021*'CU80'!U27^2+0.4091*'CU80'!U27+7.3672)</f>
        <v>25.69969371413247</v>
      </c>
      <c r="V47" s="2">
        <f>IF(-0.0021*'CU80'!V27^2+0.4091*'CU80'!V27+7.3672&lt;0,0,-0.0021*'CU80'!V27^2+0.4091*'CU80'!V27+7.3672)</f>
        <v>25.966103202410785</v>
      </c>
      <c r="W47" s="2">
        <f>IF(-0.0021*'CU80'!W27^2+0.4091*'CU80'!W27+7.3672&lt;0,0,-0.0021*'CU80'!W27^2+0.4091*'CU80'!W27+7.3672)</f>
        <v>26.42577308549112</v>
      </c>
      <c r="X47" s="2">
        <f>IF(-0.0021*'CU80'!X27^2+0.4091*'CU80'!X27+7.3672&lt;0,0,-0.0021*'CU80'!X27^2+0.4091*'CU80'!X27+7.3672)</f>
        <v>26.93240517642091</v>
      </c>
    </row>
    <row r="48" spans="2:24" ht="14.25">
      <c r="B48" s="2">
        <f>IF(-0.0021*'CU80'!B28^2+0.4091*'CU80'!B28+7.3672&lt;0,0,-0.0021*'CU80'!B28^2+0.4091*'CU80'!B28+7.3672)</f>
        <v>12.939826234274015</v>
      </c>
      <c r="C48" s="2">
        <f>IF(-0.0021*'CU80'!C28^2+0.4091*'CU80'!C28+7.3672&lt;0,0,-0.0021*'CU80'!C28^2+0.4091*'CU80'!C28+7.3672)</f>
        <v>17.600372765465284</v>
      </c>
      <c r="D48" s="2">
        <f>IF(-0.0021*'CU80'!D28^2+0.4091*'CU80'!D28+7.3672&lt;0,0,-0.0021*'CU80'!D28^2+0.4091*'CU80'!D28+7.3672)</f>
        <v>19.20920906107862</v>
      </c>
      <c r="E48" s="2">
        <f>IF(-0.0021*'CU80'!E28^2+0.4091*'CU80'!E28+7.3672&lt;0,0,-0.0021*'CU80'!E28^2+0.4091*'CU80'!E28+7.3672)</f>
        <v>19.958902426700327</v>
      </c>
      <c r="F48" s="2">
        <f>IF(-0.0021*'CU80'!F28^2+0.4091*'CU80'!F28+7.3672&lt;0,0,-0.0021*'CU80'!F28^2+0.4091*'CU80'!F28+7.3672)</f>
        <v>20.67211260419872</v>
      </c>
      <c r="G48" s="2">
        <f>IF(-0.0021*'CU80'!G28^2+0.4091*'CU80'!G28+7.3672&lt;0,0,-0.0021*'CU80'!G28^2+0.4091*'CU80'!G28+7.3672)</f>
        <v>21.348839593573807</v>
      </c>
      <c r="H48" s="2">
        <f>IF(-0.0021*'CU80'!H28^2+0.4091*'CU80'!H28+7.3672&lt;0,0,-0.0021*'CU80'!H28^2+0.4091*'CU80'!H28+7.3672)</f>
        <v>21.989083394825577</v>
      </c>
      <c r="I48" s="2">
        <f>IF(-0.0021*'CU80'!I28^2+0.4091*'CU80'!I28+7.3672&lt;0,0,-0.0021*'CU80'!I28^2+0.4091*'CU80'!I28+7.3672)</f>
        <v>22.592844007954042</v>
      </c>
      <c r="J48" s="2">
        <f>IF(-0.0021*'CU80'!J28^2+0.4091*'CU80'!J28+7.3672&lt;0,0,-0.0021*'CU80'!J28^2+0.4091*'CU80'!J28+7.3672)</f>
        <v>23.160121432959198</v>
      </c>
      <c r="K48" s="2">
        <f>IF(-0.0021*'CU80'!K28^2+0.4091*'CU80'!K28+7.3672&lt;0,0,-0.0021*'CU80'!K28^2+0.4091*'CU80'!K28+7.3672)</f>
        <v>23.69091566984104</v>
      </c>
      <c r="L48" s="2">
        <f>IF(-0.0021*'CU80'!L28^2+0.4091*'CU80'!L28+7.3672&lt;0,0,-0.0021*'CU80'!L28^2+0.4091*'CU80'!L28+7.3672)</f>
        <v>24.18522671859957</v>
      </c>
      <c r="M48" s="2">
        <f>IF(-0.0021*'CU80'!M28^2+0.4091*'CU80'!M28+7.3672&lt;0,0,-0.0021*'CU80'!M28^2+0.4091*'CU80'!M28+7.3672)</f>
        <v>24.64305457923479</v>
      </c>
      <c r="N48" s="2">
        <f>IF(-0.0021*'CU80'!N28^2+0.4091*'CU80'!N28+7.3672&lt;0,0,-0.0021*'CU80'!N28^2+0.4091*'CU80'!N28+7.3672)</f>
        <v>25.064399251746707</v>
      </c>
      <c r="O48" s="2">
        <f>IF(-0.0021*'CU80'!O28^2+0.4091*'CU80'!O28+7.3672&lt;0,0,-0.0021*'CU80'!O28^2+0.4091*'CU80'!O28+7.3672)</f>
        <v>25.44926073613531</v>
      </c>
      <c r="P48" s="2">
        <f>IF(-0.0021*'CU80'!P28^2+0.4091*'CU80'!P28+7.3672&lt;0,0,-0.0021*'CU80'!P28^2+0.4091*'CU80'!P28+7.3672)</f>
        <v>25.7976390324006</v>
      </c>
      <c r="Q48" s="2">
        <f>IF(-0.0021*'CU80'!Q28^2+0.4091*'CU80'!Q28+7.3672&lt;0,0,-0.0021*'CU80'!Q28^2+0.4091*'CU80'!Q28+7.3672)</f>
        <v>26.109534140542582</v>
      </c>
      <c r="R48" s="2">
        <f>IF(-0.0021*'CU80'!R28^2+0.4091*'CU80'!R28+7.3672&lt;0,0,-0.0021*'CU80'!R28^2+0.4091*'CU80'!R28+7.3672)</f>
        <v>26.384946060561255</v>
      </c>
      <c r="S48" s="2">
        <f>IF(-0.0021*'CU80'!S28^2+0.4091*'CU80'!S28+7.3672&lt;0,0,-0.0021*'CU80'!S28^2+0.4091*'CU80'!S28+7.3672)</f>
        <v>26.623874792456615</v>
      </c>
      <c r="T48" s="2">
        <f>IF(-0.0021*'CU80'!T28^2+0.4091*'CU80'!T28+7.3672&lt;0,0,-0.0021*'CU80'!T28^2+0.4091*'CU80'!T28+7.3672)</f>
        <v>26.826320336228672</v>
      </c>
      <c r="U48" s="2">
        <f>IF(-0.0021*'CU80'!U28^2+0.4091*'CU80'!U28+7.3672&lt;0,0,-0.0021*'CU80'!U28^2+0.4091*'CU80'!U28+7.3672)</f>
        <v>26.99228269187741</v>
      </c>
      <c r="V48" s="2">
        <f>IF(-0.0021*'CU80'!V28^2+0.4091*'CU80'!V28+7.3672&lt;0,0,-0.0021*'CU80'!V28^2+0.4091*'CU80'!V28+7.3672)</f>
        <v>27.12176185940284</v>
      </c>
      <c r="W48" s="2">
        <f>IF(-0.0021*'CU80'!W28^2+0.4091*'CU80'!W28+7.3672&lt;0,0,-0.0021*'CU80'!W28^2+0.4091*'CU80'!W28+7.3672)</f>
        <v>27.271270630083773</v>
      </c>
      <c r="X48" s="2">
        <f>IF(-0.0021*'CU80'!X28^2+0.4091*'CU80'!X28+7.3672&lt;0,0,-0.0021*'CU80'!X28^2+0.4091*'CU80'!X28+7.3672)</f>
        <v>27.221909875180344</v>
      </c>
    </row>
    <row r="49" spans="2:24" ht="14.25">
      <c r="B49" s="2">
        <f>IF(-0.0021*'CU80'!B29^2+0.4091*'CU80'!B29+7.3672&lt;0,0,-0.0021*'CU80'!B29^2+0.4091*'CU80'!B29+7.3672)</f>
        <v>13.858323940792527</v>
      </c>
      <c r="C49" s="2">
        <f>IF(-0.0021*'CU80'!C29^2+0.4091*'CU80'!C29+7.3672&lt;0,0,-0.0021*'CU80'!C29^2+0.4091*'CU80'!C29+7.3672)</f>
        <v>19.07412049452641</v>
      </c>
      <c r="D49" s="2">
        <f>IF(-0.0021*'CU80'!D29^2+0.4091*'CU80'!D29+7.3672&lt;0,0,-0.0021*'CU80'!D29^2+0.4091*'CU80'!D29+7.3672)</f>
        <v>20.803347447643546</v>
      </c>
      <c r="E49" s="2">
        <f>IF(-0.0021*'CU80'!E29^2+0.4091*'CU80'!E29+7.3672&lt;0,0,-0.0021*'CU80'!E29^2+0.4091*'CU80'!E29+7.3672)</f>
        <v>21.591441280978596</v>
      </c>
      <c r="F49" s="2">
        <f>IF(-0.0021*'CU80'!F29^2+0.4091*'CU80'!F29+7.3672&lt;0,0,-0.0021*'CU80'!F29^2+0.4091*'CU80'!F29+7.3672)</f>
        <v>22.328522018831297</v>
      </c>
      <c r="G49" s="2">
        <f>IF(-0.0021*'CU80'!G29^2+0.4091*'CU80'!G29+7.3672&lt;0,0,-0.0021*'CU80'!G29^2+0.4091*'CU80'!G29+7.3672)</f>
        <v>23.014589661201654</v>
      </c>
      <c r="H49" s="2">
        <f>IF(-0.0021*'CU80'!H29^2+0.4091*'CU80'!H29+7.3672&lt;0,0,-0.0021*'CU80'!H29^2+0.4091*'CU80'!H29+7.3672)</f>
        <v>23.649644208089665</v>
      </c>
      <c r="I49" s="2">
        <f>IF(-0.0021*'CU80'!I29^2+0.4091*'CU80'!I29+7.3672&lt;0,0,-0.0021*'CU80'!I29^2+0.4091*'CU80'!I29+7.3672)</f>
        <v>24.23368565949533</v>
      </c>
      <c r="J49" s="2">
        <f>IF(-0.0021*'CU80'!J29^2+0.4091*'CU80'!J29+7.3672&lt;0,0,-0.0021*'CU80'!J29^2+0.4091*'CU80'!J29+7.3672)</f>
        <v>24.76671401541865</v>
      </c>
      <c r="K49" s="2">
        <f>IF(-0.0021*'CU80'!K29^2+0.4091*'CU80'!K29+7.3672&lt;0,0,-0.0021*'CU80'!K29^2+0.4091*'CU80'!K29+7.3672)</f>
        <v>25.24872927585962</v>
      </c>
      <c r="L49" s="2">
        <f>IF(-0.0021*'CU80'!L29^2+0.4091*'CU80'!L29+7.3672&lt;0,0,-0.0021*'CU80'!L29^2+0.4091*'CU80'!L29+7.3672)</f>
        <v>25.679731440818248</v>
      </c>
      <c r="M49" s="2">
        <f>IF(-0.0021*'CU80'!M29^2+0.4091*'CU80'!M29+7.3672&lt;0,0,-0.0021*'CU80'!M29^2+0.4091*'CU80'!M29+7.3672)</f>
        <v>26.05972051029453</v>
      </c>
      <c r="N49" s="2">
        <f>IF(-0.0021*'CU80'!N29^2+0.4091*'CU80'!N29+7.3672&lt;0,0,-0.0021*'CU80'!N29^2+0.4091*'CU80'!N29+7.3672)</f>
        <v>26.388696484288463</v>
      </c>
      <c r="O49" s="2">
        <f>IF(-0.0021*'CU80'!O29^2+0.4091*'CU80'!O29+7.3672&lt;0,0,-0.0021*'CU80'!O29^2+0.4091*'CU80'!O29+7.3672)</f>
        <v>26.66665936280005</v>
      </c>
      <c r="P49" s="2">
        <f>IF(-0.0021*'CU80'!P29^2+0.4091*'CU80'!P29+7.3672&lt;0,0,-0.0021*'CU80'!P29^2+0.4091*'CU80'!P29+7.3672)</f>
        <v>26.893609145829295</v>
      </c>
      <c r="Q49" s="2">
        <f>IF(-0.0021*'CU80'!Q29^2+0.4091*'CU80'!Q29+7.3672&lt;0,0,-0.0021*'CU80'!Q29^2+0.4091*'CU80'!Q29+7.3672)</f>
        <v>27.069545833376196</v>
      </c>
      <c r="R49" s="2">
        <f>IF(-0.0021*'CU80'!R29^2+0.4091*'CU80'!R29+7.3672&lt;0,0,-0.0021*'CU80'!R29^2+0.4091*'CU80'!R29+7.3672)</f>
        <v>27.194469425440744</v>
      </c>
      <c r="S49" s="2">
        <f>IF(-0.0021*'CU80'!S29^2+0.4091*'CU80'!S29+7.3672&lt;0,0,-0.0021*'CU80'!S29^2+0.4091*'CU80'!S29+7.3672)</f>
        <v>27.26837992202295</v>
      </c>
      <c r="T49" s="2">
        <f>IF(-0.0021*'CU80'!T29^2+0.4091*'CU80'!T29+7.3672&lt;0,0,-0.0021*'CU80'!T29^2+0.4091*'CU80'!T29+7.3672)</f>
        <v>27.29127732312281</v>
      </c>
      <c r="U49" s="2">
        <f>IF(-0.0021*'CU80'!U29^2+0.4091*'CU80'!U29+7.3672&lt;0,0,-0.0021*'CU80'!U29^2+0.4091*'CU80'!U29+7.3672)</f>
        <v>27.26316162874032</v>
      </c>
      <c r="V49" s="2">
        <f>IF(-0.0021*'CU80'!V29^2+0.4091*'CU80'!V29+7.3672&lt;0,0,-0.0021*'CU80'!V29^2+0.4091*'CU80'!V29+7.3672)</f>
        <v>27.184032838875485</v>
      </c>
      <c r="W49" s="2">
        <f>IF(-0.0021*'CU80'!W29^2+0.4091*'CU80'!W29+7.3672&lt;0,0,-0.0021*'CU80'!W29^2+0.4091*'CU80'!W29+7.3672)</f>
        <v>26.87273597269878</v>
      </c>
      <c r="X49" s="2">
        <f>IF(-0.0021*'CU80'!X29^2+0.4091*'CU80'!X29+7.3672&lt;0,0,-0.0021*'CU80'!X29^2+0.4091*'CU80'!X29+7.3672)</f>
        <v>26.023192457316135</v>
      </c>
    </row>
    <row r="50" spans="2:24" ht="14.25">
      <c r="B50" s="2">
        <f>IF(-0.0021*'CU80'!B30^2+0.4091*'CU80'!B30+7.3672&lt;0,0,-0.0021*'CU80'!B30^2+0.4091*'CU80'!B30+7.3672)</f>
        <v>14.74644976737994</v>
      </c>
      <c r="C50" s="2">
        <f>IF(-0.0021*'CU80'!C30^2+0.4091*'CU80'!C30+7.3672&lt;0,0,-0.0021*'CU80'!C30^2+0.4091*'CU80'!C30+7.3672)</f>
        <v>20.42638070386316</v>
      </c>
      <c r="D50" s="2">
        <f>IF(-0.0021*'CU80'!D30^2+0.4091*'CU80'!D30+7.3672&lt;0,0,-0.0021*'CU80'!D30^2+0.4091*'CU80'!D30+7.3672)</f>
        <v>22.222543805805362</v>
      </c>
      <c r="E50" s="2">
        <f>IF(-0.0021*'CU80'!E30^2+0.4091*'CU80'!E30+7.3672&lt;0,0,-0.0021*'CU80'!E30^2+0.4091*'CU80'!E30+7.3672)</f>
        <v>23.01866622692266</v>
      </c>
      <c r="F50" s="2">
        <f>IF(-0.0021*'CU80'!F30^2+0.4091*'CU80'!F30+7.3672&lt;0,0,-0.0021*'CU80'!F30^2+0.4091*'CU80'!F30+7.3672)</f>
        <v>23.746815894804094</v>
      </c>
      <c r="G50" s="2">
        <f>IF(-0.0021*'CU80'!G30^2+0.4091*'CU80'!G30+7.3672&lt;0,0,-0.0021*'CU80'!G30^2+0.4091*'CU80'!G30+7.3672)</f>
        <v>24.40699280944965</v>
      </c>
      <c r="H50" s="2">
        <f>IF(-0.0021*'CU80'!H30^2+0.4091*'CU80'!H30+7.3672&lt;0,0,-0.0021*'CU80'!H30^2+0.4091*'CU80'!H30+7.3672)</f>
        <v>24.99919697085934</v>
      </c>
      <c r="I50" s="2">
        <f>IF(-0.0021*'CU80'!I30^2+0.4091*'CU80'!I30+7.3672&lt;0,0,-0.0021*'CU80'!I30^2+0.4091*'CU80'!I30+7.3672)</f>
        <v>25.52342837903316</v>
      </c>
      <c r="J50" s="2">
        <f>IF(-0.0021*'CU80'!J30^2+0.4091*'CU80'!J30+7.3672&lt;0,0,-0.0021*'CU80'!J30^2+0.4091*'CU80'!J30+7.3672)</f>
        <v>25.979687033971114</v>
      </c>
      <c r="K50" s="2">
        <f>IF(-0.0021*'CU80'!K30^2+0.4091*'CU80'!K30+7.3672&lt;0,0,-0.0021*'CU80'!K30^2+0.4091*'CU80'!K30+7.3672)</f>
        <v>26.36797293567319</v>
      </c>
      <c r="L50" s="2">
        <f>IF(-0.0021*'CU80'!L30^2+0.4091*'CU80'!L30+7.3672&lt;0,0,-0.0021*'CU80'!L30^2+0.4091*'CU80'!L30+7.3672)</f>
        <v>26.68828608413941</v>
      </c>
      <c r="M50" s="2">
        <f>IF(-0.0021*'CU80'!M30^2+0.4091*'CU80'!M30+7.3672&lt;0,0,-0.0021*'CU80'!M30^2+0.4091*'CU80'!M30+7.3672)</f>
        <v>26.940626479369744</v>
      </c>
      <c r="N50" s="2">
        <f>IF(-0.0021*'CU80'!N30^2+0.4091*'CU80'!N30+7.3672&lt;0,0,-0.0021*'CU80'!N30^2+0.4091*'CU80'!N30+7.3672)</f>
        <v>27.124994121364224</v>
      </c>
      <c r="O50" s="2">
        <f>IF(-0.0021*'CU80'!O30^2+0.4091*'CU80'!O30+7.3672&lt;0,0,-0.0021*'CU80'!O30^2+0.4091*'CU80'!O30+7.3672)</f>
        <v>27.241389010122827</v>
      </c>
      <c r="P50" s="2">
        <f>IF(-0.0021*'CU80'!P30^2+0.4091*'CU80'!P30+7.3672&lt;0,0,-0.0021*'CU80'!P30^2+0.4091*'CU80'!P30+7.3672)</f>
        <v>27.289811145645565</v>
      </c>
      <c r="Q50" s="2">
        <f>IF(-0.0021*'CU80'!Q30^2+0.4091*'CU80'!Q30+7.3672&lt;0,0,-0.0021*'CU80'!Q30^2+0.4091*'CU80'!Q30+7.3672)</f>
        <v>27.270260527932425</v>
      </c>
      <c r="R50" s="2">
        <f>IF(-0.0021*'CU80'!R30^2+0.4091*'CU80'!R30+7.3672&lt;0,0,-0.0021*'CU80'!R30^2+0.4091*'CU80'!R30+7.3672)</f>
        <v>27.182737156983418</v>
      </c>
      <c r="S50" s="2">
        <f>IF(-0.0021*'CU80'!S30^2+0.4091*'CU80'!S30+7.3672&lt;0,0,-0.0021*'CU80'!S30^2+0.4091*'CU80'!S30+7.3672)</f>
        <v>27.02724103279855</v>
      </c>
      <c r="T50" s="2">
        <f>IF(-0.0021*'CU80'!T30^2+0.4091*'CU80'!T30+7.3672&lt;0,0,-0.0021*'CU80'!T30^2+0.4091*'CU80'!T30+7.3672)</f>
        <v>26.803772155377803</v>
      </c>
      <c r="U50" s="2">
        <f>IF(-0.0021*'CU80'!U30^2+0.4091*'CU80'!U30+7.3672&lt;0,0,-0.0021*'CU80'!U30^2+0.4091*'CU80'!U30+7.3672)</f>
        <v>26.512330524721197</v>
      </c>
      <c r="V50" s="2">
        <f>IF(-0.0021*'CU80'!V30^2+0.4091*'CU80'!V30+7.3672&lt;0,0,-0.0021*'CU80'!V30^2+0.4091*'CU80'!V30+7.3672)</f>
        <v>26.15291614082871</v>
      </c>
      <c r="W50" s="2">
        <f>IF(-0.0021*'CU80'!W30^2+0.4091*'CU80'!W30+7.3672&lt;0,0,-0.0021*'CU80'!W30^2+0.4091*'CU80'!W30+7.3672)</f>
        <v>25.230169113336142</v>
      </c>
      <c r="X50" s="2">
        <f>IF(-0.0021*'CU80'!X30^2+0.4091*'CU80'!X30+7.3672&lt;0,0,-0.0021*'CU80'!X30^2+0.4091*'CU80'!X30+7.3672)</f>
        <v>23.33625292282827</v>
      </c>
    </row>
    <row r="51" spans="2:24" ht="14.25">
      <c r="B51" s="2">
        <f>IF(-0.0021*'CU80'!B31^2+0.4091*'CU80'!B31+7.3672&lt;0,0,-0.0021*'CU80'!B31^2+0.4091*'CU80'!B31+7.3672)</f>
        <v>15.604203714036263</v>
      </c>
      <c r="C51" s="2">
        <f>IF(-0.0021*'CU80'!C31^2+0.4091*'CU80'!C31+7.3672&lt;0,0,-0.0021*'CU80'!C31^2+0.4091*'CU80'!C31+7.3672)</f>
        <v>21.65715339347553</v>
      </c>
      <c r="D51" s="2">
        <f>IF(-0.0021*'CU80'!D31^2+0.4091*'CU80'!D31+7.3672&lt;0,0,-0.0021*'CU80'!D31^2+0.4091*'CU80'!D31+7.3672)</f>
        <v>23.466798135564073</v>
      </c>
      <c r="E51" s="2">
        <f>IF(-0.0021*'CU80'!E31^2+0.4091*'CU80'!E31+7.3672&lt;0,0,-0.0021*'CU80'!E31^2+0.4091*'CU80'!E31+7.3672)</f>
        <v>24.24057726453253</v>
      </c>
      <c r="F51" s="2">
        <f>IF(-0.0021*'CU80'!F31^2+0.4091*'CU80'!F31+7.3672&lt;0,0,-0.0021*'CU80'!F31^2+0.4091*'CU80'!F31+7.3672)</f>
        <v>24.9269942321171</v>
      </c>
      <c r="G51" s="2">
        <f>IF(-0.0021*'CU80'!G31^2+0.4091*'CU80'!G31+7.3672&lt;0,0,-0.0021*'CU80'!G31^2+0.4091*'CU80'!G31+7.3672)</f>
        <v>25.52604903831779</v>
      </c>
      <c r="H51" s="2">
        <f>IF(-0.0021*'CU80'!H31^2+0.4091*'CU80'!H31+7.3672&lt;0,0,-0.0021*'CU80'!H31^2+0.4091*'CU80'!H31+7.3672)</f>
        <v>26.037741683134605</v>
      </c>
      <c r="I51" s="2">
        <f>IF(-0.0021*'CU80'!I31^2+0.4091*'CU80'!I31+7.3672&lt;0,0,-0.0021*'CU80'!I31^2+0.4091*'CU80'!I31+7.3672)</f>
        <v>26.462072166567534</v>
      </c>
      <c r="J51" s="2">
        <f>IF(-0.0021*'CU80'!J31^2+0.4091*'CU80'!J31+7.3672&lt;0,0,-0.0021*'CU80'!J31^2+0.4091*'CU80'!J31+7.3672)</f>
        <v>26.799040488616587</v>
      </c>
      <c r="K51" s="2">
        <f>IF(-0.0021*'CU80'!K31^2+0.4091*'CU80'!K31+7.3672&lt;0,0,-0.0021*'CU80'!K31^2+0.4091*'CU80'!K31+7.3672)</f>
        <v>27.04864664928176</v>
      </c>
      <c r="L51" s="2">
        <f>IF(-0.0021*'CU80'!L31^2+0.4091*'CU80'!L31+7.3672&lt;0,0,-0.0021*'CU80'!L31^2+0.4091*'CU80'!L31+7.3672)</f>
        <v>27.210890648563048</v>
      </c>
      <c r="M51" s="2">
        <f>IF(-0.0021*'CU80'!M31^2+0.4091*'CU80'!M31+7.3672&lt;0,0,-0.0021*'CU80'!M31^2+0.4091*'CU80'!M31+7.3672)</f>
        <v>27.285772486460452</v>
      </c>
      <c r="N51" s="2">
        <f>IF(-0.0021*'CU80'!N31^2+0.4091*'CU80'!N31+7.3672&lt;0,0,-0.0021*'CU80'!N31^2+0.4091*'CU80'!N31+7.3672)</f>
        <v>27.273292162973988</v>
      </c>
      <c r="O51" s="2">
        <f>IF(-0.0021*'CU80'!O31^2+0.4091*'CU80'!O31+7.3672&lt;0,0,-0.0021*'CU80'!O31^2+0.4091*'CU80'!O31+7.3672)</f>
        <v>27.173449678103633</v>
      </c>
      <c r="P51" s="2">
        <f>IF(-0.0021*'CU80'!P31^2+0.4091*'CU80'!P31+7.3672&lt;0,0,-0.0021*'CU80'!P31^2+0.4091*'CU80'!P31+7.3672)</f>
        <v>26.9862450318494</v>
      </c>
      <c r="Q51" s="2">
        <f>IF(-0.0021*'CU80'!Q31^2+0.4091*'CU80'!Q31+7.3672&lt;0,0,-0.0021*'CU80'!Q31^2+0.4091*'CU80'!Q31+7.3672)</f>
        <v>26.711678224211287</v>
      </c>
      <c r="R51" s="2">
        <f>IF(-0.0021*'CU80'!R31^2+0.4091*'CU80'!R31+7.3672&lt;0,0,-0.0021*'CU80'!R31^2+0.4091*'CU80'!R31+7.3672)</f>
        <v>26.349749255189302</v>
      </c>
      <c r="S51" s="2">
        <f>IF(-0.0021*'CU80'!S31^2+0.4091*'CU80'!S31+7.3672&lt;0,0,-0.0021*'CU80'!S31^2+0.4091*'CU80'!S31+7.3672)</f>
        <v>25.900458124783423</v>
      </c>
      <c r="T51" s="2">
        <f>IF(-0.0021*'CU80'!T31^2+0.4091*'CU80'!T31+7.3672&lt;0,0,-0.0021*'CU80'!T31^2+0.4091*'CU80'!T31+7.3672)</f>
        <v>25.36380483299367</v>
      </c>
      <c r="U51" s="2">
        <f>IF(-0.0021*'CU80'!U31^2+0.4091*'CU80'!U31+7.3672&lt;0,0,-0.0021*'CU80'!U31^2+0.4091*'CU80'!U31+7.3672)</f>
        <v>24.739789379820042</v>
      </c>
      <c r="V51" s="2">
        <f>IF(-0.0021*'CU80'!V31^2+0.4091*'CU80'!V31+7.3672&lt;0,0,-0.0021*'CU80'!V31^2+0.4091*'CU80'!V31+7.3672)</f>
        <v>24.028411765262522</v>
      </c>
      <c r="W51" s="2">
        <f>IF(-0.0021*'CU80'!W31^2+0.4091*'CU80'!W31+7.3672&lt;0,0,-0.0021*'CU80'!W31^2+0.4091*'CU80'!W31+7.3672)</f>
        <v>22.343570051995858</v>
      </c>
      <c r="X51" s="2">
        <f>IF(-0.0021*'CU80'!X31^2+0.4091*'CU80'!X31+7.3672&lt;0,0,-0.0021*'CU80'!X31^2+0.4091*'CU80'!X31+7.3672)</f>
        <v>19.161091271716753</v>
      </c>
    </row>
    <row r="52" spans="2:24" ht="14.25">
      <c r="B52" s="2">
        <f>IF(-0.0021*'CU80'!B32^2+0.4091*'CU80'!B32+7.3672&lt;0,0,-0.0021*'CU80'!B32^2+0.4091*'CU80'!B32+7.3672)</f>
        <v>16.43158578076149</v>
      </c>
      <c r="C52" s="2">
        <f>IF(-0.0021*'CU80'!C32^2+0.4091*'CU80'!C32+7.3672&lt;0,0,-0.0021*'CU80'!C32^2+0.4091*'CU80'!C32+7.3672)</f>
        <v>22.76643856336352</v>
      </c>
      <c r="D52" s="2">
        <f>IF(-0.0021*'CU80'!D32^2+0.4091*'CU80'!D32+7.3672&lt;0,0,-0.0021*'CU80'!D32^2+0.4091*'CU80'!D32+7.3672)</f>
        <v>24.53611043691968</v>
      </c>
      <c r="E52" s="2">
        <f>IF(-0.0021*'CU80'!E32^2+0.4091*'CU80'!E32+7.3672&lt;0,0,-0.0021*'CU80'!E32^2+0.4091*'CU80'!E32+7.3672)</f>
        <v>25.257174393808196</v>
      </c>
      <c r="F52" s="2">
        <f>IF(-0.0021*'CU80'!F32^2+0.4091*'CU80'!F32+7.3672&lt;0,0,-0.0021*'CU80'!F32^2+0.4091*'CU80'!F32+7.3672)</f>
        <v>25.869057030770325</v>
      </c>
      <c r="G52" s="2">
        <f>IF(-0.0021*'CU80'!G32^2+0.4091*'CU80'!G32+7.3672&lt;0,0,-0.0021*'CU80'!G32^2+0.4091*'CU80'!G32+7.3672)</f>
        <v>26.371758347806082</v>
      </c>
      <c r="H52" s="2">
        <f>IF(-0.0021*'CU80'!H32^2+0.4091*'CU80'!H32+7.3672&lt;0,0,-0.0021*'CU80'!H32^2+0.4091*'CU80'!H32+7.3672)</f>
        <v>26.765278344915455</v>
      </c>
      <c r="I52" s="2">
        <f>IF(-0.0021*'CU80'!I32^2+0.4091*'CU80'!I32+7.3672&lt;0,0,-0.0021*'CU80'!I32^2+0.4091*'CU80'!I32+7.3672)</f>
        <v>27.04961702209845</v>
      </c>
      <c r="J52" s="2">
        <f>IF(-0.0021*'CU80'!J32^2+0.4091*'CU80'!J32+7.3672&lt;0,0,-0.0021*'CU80'!J32^2+0.4091*'CU80'!J32+7.3672)</f>
        <v>27.22477437935507</v>
      </c>
      <c r="K52" s="2">
        <f>IF(-0.0021*'CU80'!K32^2+0.4091*'CU80'!K32+7.3672&lt;0,0,-0.0021*'CU80'!K32^2+0.4091*'CU80'!K32+7.3672)</f>
        <v>27.29075041668531</v>
      </c>
      <c r="L52" s="2">
        <f>IF(-0.0021*'CU80'!L32^2+0.4091*'CU80'!L32+7.3672&lt;0,0,-0.0021*'CU80'!L32^2+0.4091*'CU80'!L32+7.3672)</f>
        <v>27.24754513408917</v>
      </c>
      <c r="M52" s="2">
        <f>IF(-0.0021*'CU80'!M32^2+0.4091*'CU80'!M32+7.3672&lt;0,0,-0.0021*'CU80'!M32^2+0.4091*'CU80'!M32+7.3672)</f>
        <v>27.09515853156665</v>
      </c>
      <c r="N52" s="2">
        <f>IF(-0.0021*'CU80'!N32^2+0.4091*'CU80'!N32+7.3672&lt;0,0,-0.0021*'CU80'!N32^2+0.4091*'CU80'!N32+7.3672)</f>
        <v>26.833590609117753</v>
      </c>
      <c r="O52" s="2">
        <f>IF(-0.0021*'CU80'!O32^2+0.4091*'CU80'!O32+7.3672&lt;0,0,-0.0021*'CU80'!O32^2+0.4091*'CU80'!O32+7.3672)</f>
        <v>26.462841366742477</v>
      </c>
      <c r="P52" s="2">
        <f>IF(-0.0021*'CU80'!P32^2+0.4091*'CU80'!P32+7.3672&lt;0,0,-0.0021*'CU80'!P32^2+0.4091*'CU80'!P32+7.3672)</f>
        <v>25.982910804440817</v>
      </c>
      <c r="Q52" s="2">
        <f>IF(-0.0021*'CU80'!Q32^2+0.4091*'CU80'!Q32+7.3672&lt;0,0,-0.0021*'CU80'!Q32^2+0.4091*'CU80'!Q32+7.3672)</f>
        <v>25.393798922212785</v>
      </c>
      <c r="R52" s="2">
        <f>IF(-0.0021*'CU80'!R32^2+0.4091*'CU80'!R32+7.3672&lt;0,0,-0.0021*'CU80'!R32^2+0.4091*'CU80'!R32+7.3672)</f>
        <v>24.69550572005836</v>
      </c>
      <c r="S52" s="2">
        <f>IF(-0.0021*'CU80'!S32^2+0.4091*'CU80'!S32+7.3672&lt;0,0,-0.0021*'CU80'!S32^2+0.4091*'CU80'!S32+7.3672)</f>
        <v>23.888031197977572</v>
      </c>
      <c r="T52" s="2">
        <f>IF(-0.0021*'CU80'!T32^2+0.4091*'CU80'!T32+7.3672&lt;0,0,-0.0021*'CU80'!T32^2+0.4091*'CU80'!T32+7.3672)</f>
        <v>22.971375355970405</v>
      </c>
      <c r="U52" s="2">
        <f>IF(-0.0021*'CU80'!U32^2+0.4091*'CU80'!U32+7.3672&lt;0,0,-0.0021*'CU80'!U32^2+0.4091*'CU80'!U32+7.3672)</f>
        <v>21.945538194036846</v>
      </c>
      <c r="V52" s="2">
        <f>IF(-0.0021*'CU80'!V32^2+0.4091*'CU80'!V32+7.3672&lt;0,0,-0.0021*'CU80'!V32^2+0.4091*'CU80'!V32+7.3672)</f>
        <v>20.810519712176923</v>
      </c>
      <c r="W52" s="2">
        <f>IF(-0.0021*'CU80'!W32^2+0.4091*'CU80'!W32+7.3672&lt;0,0,-0.0021*'CU80'!W32^2+0.4091*'CU80'!W32+7.3672)</f>
        <v>18.212938788677928</v>
      </c>
      <c r="X52" s="2">
        <f>IF(-0.0021*'CU80'!X32^2+0.4091*'CU80'!X32+7.3672&lt;0,0,-0.0021*'CU80'!X32^2+0.4091*'CU80'!X32+7.3672)</f>
        <v>13.49770750398159</v>
      </c>
    </row>
    <row r="53" spans="2:24" ht="14.25">
      <c r="B53" s="2">
        <f>IF(-0.0021*'CU80'!B33^2+0.4091*'CU80'!B33+7.3672&lt;0,0,-0.0021*'CU80'!B33^2+0.4091*'CU80'!B33+7.3672)</f>
        <v>17.22859596755562</v>
      </c>
      <c r="C53" s="2">
        <f>IF(-0.0021*'CU80'!C33^2+0.4091*'CU80'!C33+7.3672&lt;0,0,-0.0021*'CU80'!C33^2+0.4091*'CU80'!C33+7.3672)</f>
        <v>23.75423621352713</v>
      </c>
      <c r="D53" s="2">
        <f>IF(-0.0021*'CU80'!D33^2+0.4091*'CU80'!D33+7.3672&lt;0,0,-0.0021*'CU80'!D33^2+0.4091*'CU80'!D33+7.3672)</f>
        <v>25.43048070987218</v>
      </c>
      <c r="E53" s="2">
        <f>IF(-0.0021*'CU80'!E33^2+0.4091*'CU80'!E33+7.3672&lt;0,0,-0.0021*'CU80'!E33^2+0.4091*'CU80'!E33+7.3672)</f>
        <v>26.068457614749658</v>
      </c>
      <c r="F53" s="2">
        <f>IF(-0.0021*'CU80'!F33^2+0.4091*'CU80'!F33+7.3672&lt;0,0,-0.0021*'CU80'!F33^2+0.4091*'CU80'!F33+7.3672)</f>
        <v>26.573004290763773</v>
      </c>
      <c r="G53" s="2">
        <f>IF(-0.0021*'CU80'!G33^2+0.4091*'CU80'!G33+7.3672&lt;0,0,-0.0021*'CU80'!G33^2+0.4091*'CU80'!G33+7.3672)</f>
        <v>26.94412073791452</v>
      </c>
      <c r="H53" s="2">
        <f>IF(-0.0021*'CU80'!H33^2+0.4091*'CU80'!H33+7.3672&lt;0,0,-0.0021*'CU80'!H33^2+0.4091*'CU80'!H33+7.3672)</f>
        <v>27.1818069562019</v>
      </c>
      <c r="I53" s="2">
        <f>IF(-0.0021*'CU80'!I33^2+0.4091*'CU80'!I33+7.3672&lt;0,0,-0.0021*'CU80'!I33^2+0.4091*'CU80'!I33+7.3672)</f>
        <v>27.286062945625915</v>
      </c>
      <c r="J53" s="2">
        <f>IF(-0.0021*'CU80'!J33^2+0.4091*'CU80'!J33+7.3672&lt;0,0,-0.0021*'CU80'!J33^2+0.4091*'CU80'!J33+7.3672)</f>
        <v>27.256888706186565</v>
      </c>
      <c r="K53" s="2">
        <f>IF(-0.0021*'CU80'!K33^2+0.4091*'CU80'!K33+7.3672&lt;0,0,-0.0021*'CU80'!K33^2+0.4091*'CU80'!K33+7.3672)</f>
        <v>27.094284237883855</v>
      </c>
      <c r="L53" s="2">
        <f>IF(-0.0021*'CU80'!L33^2+0.4091*'CU80'!L33+7.3672&lt;0,0,-0.0021*'CU80'!L33^2+0.4091*'CU80'!L33+7.3672)</f>
        <v>26.798249540717773</v>
      </c>
      <c r="M53" s="2">
        <f>IF(-0.0021*'CU80'!M33^2+0.4091*'CU80'!M33+7.3672&lt;0,0,-0.0021*'CU80'!M33^2+0.4091*'CU80'!M33+7.3672)</f>
        <v>26.368784614688327</v>
      </c>
      <c r="N53" s="2">
        <f>IF(-0.0021*'CU80'!N33^2+0.4091*'CU80'!N33+7.3672&lt;0,0,-0.0021*'CU80'!N33^2+0.4091*'CU80'!N33+7.3672)</f>
        <v>25.80588945979552</v>
      </c>
      <c r="O53" s="2">
        <f>IF(-0.0021*'CU80'!O33^2+0.4091*'CU80'!O33+7.3672&lt;0,0,-0.0021*'CU80'!O33^2+0.4091*'CU80'!O33+7.3672)</f>
        <v>25.109564076039337</v>
      </c>
      <c r="P53" s="2">
        <f>IF(-0.0021*'CU80'!P33^2+0.4091*'CU80'!P33+7.3672&lt;0,0,-0.0021*'CU80'!P33^2+0.4091*'CU80'!P33+7.3672)</f>
        <v>24.2798084634198</v>
      </c>
      <c r="Q53" s="2">
        <f>IF(-0.0021*'CU80'!Q33^2+0.4091*'CU80'!Q33+7.3672&lt;0,0,-0.0021*'CU80'!Q33^2+0.4091*'CU80'!Q33+7.3672)</f>
        <v>23.316622621936904</v>
      </c>
      <c r="R53" s="2">
        <f>IF(-0.0021*'CU80'!R33^2+0.4091*'CU80'!R33+7.3672&lt;0,0,-0.0021*'CU80'!R33^2+0.4091*'CU80'!R33+7.3672)</f>
        <v>22.220006551590632</v>
      </c>
      <c r="S53" s="2">
        <f>IF(-0.0021*'CU80'!S33^2+0.4091*'CU80'!S33+7.3672&lt;0,0,-0.0021*'CU80'!S33^2+0.4091*'CU80'!S33+7.3672)</f>
        <v>20.989960252381</v>
      </c>
      <c r="T53" s="2">
        <f>IF(-0.0021*'CU80'!T33^2+0.4091*'CU80'!T33+7.3672&lt;0,0,-0.0021*'CU80'!T33^2+0.4091*'CU80'!T33+7.3672)</f>
        <v>19.62648372430799</v>
      </c>
      <c r="U53" s="2">
        <f>IF(-0.0021*'CU80'!U33^2+0.4091*'CU80'!U33+7.3672&lt;0,0,-0.0021*'CU80'!U33^2+0.4091*'CU80'!U33+7.3672)</f>
        <v>18.129576967371623</v>
      </c>
      <c r="V53" s="2">
        <f>IF(-0.0021*'CU80'!V33^2+0.4091*'CU80'!V33+7.3672&lt;0,0,-0.0021*'CU80'!V33^2+0.4091*'CU80'!V33+7.3672)</f>
        <v>16.4992399815719</v>
      </c>
      <c r="W53" s="2">
        <f>IF(-0.0021*'CU80'!W33^2+0.4091*'CU80'!W33+7.3672&lt;0,0,-0.0021*'CU80'!W33^2+0.4091*'CU80'!W33+7.3672)</f>
        <v>12.838275323382323</v>
      </c>
      <c r="X53" s="2">
        <f>IF(-0.0021*'CU80'!X33^2+0.4091*'CU80'!X33+7.3672&lt;0,0,-0.0021*'CU80'!X33^2+0.4091*'CU80'!X33+7.3672)</f>
        <v>6.346101619622761</v>
      </c>
    </row>
    <row r="54" spans="2:24" ht="14.25">
      <c r="B54" s="2">
        <f>IF(-0.0021*'CU80'!B34^2+0.4091*'CU80'!B34+7.3672&lt;0,0,-0.0021*'CU80'!B34^2+0.4091*'CU80'!B34+7.3672)</f>
        <v>17.995234274418657</v>
      </c>
      <c r="C54" s="2">
        <f>IF(-0.0021*'CU80'!C34^2+0.4091*'CU80'!C34+7.3672&lt;0,0,-0.0021*'CU80'!C34^2+0.4091*'CU80'!C34+7.3672)</f>
        <v>24.620546343966357</v>
      </c>
      <c r="D54" s="2">
        <f>IF(-0.0021*'CU80'!D34^2+0.4091*'CU80'!D34+7.3672&lt;0,0,-0.0021*'CU80'!D34^2+0.4091*'CU80'!D34+7.3672)</f>
        <v>26.149908954421573</v>
      </c>
      <c r="E54" s="2">
        <f>IF(-0.0021*'CU80'!E34^2+0.4091*'CU80'!E34+7.3672&lt;0,0,-0.0021*'CU80'!E34^2+0.4091*'CU80'!E34+7.3672)</f>
        <v>26.674426927356915</v>
      </c>
      <c r="F54" s="2">
        <f>IF(-0.0021*'CU80'!F34^2+0.4091*'CU80'!F34+7.3672&lt;0,0,-0.0021*'CU80'!F34^2+0.4091*'CU80'!F34+7.3672)</f>
        <v>27.038836012097427</v>
      </c>
      <c r="G54" s="2">
        <f>IF(-0.0021*'CU80'!G34^2+0.4091*'CU80'!G34+7.3672&lt;0,0,-0.0021*'CU80'!G34^2+0.4091*'CU80'!G34+7.3672)</f>
        <v>27.243136208643094</v>
      </c>
      <c r="H54" s="2">
        <f>IF(-0.0021*'CU80'!H34^2+0.4091*'CU80'!H34+7.3672&lt;0,0,-0.0021*'CU80'!H34^2+0.4091*'CU80'!H34+7.3672)</f>
        <v>27.287327516993926</v>
      </c>
      <c r="I54" s="2">
        <f>IF(-0.0021*'CU80'!I34^2+0.4091*'CU80'!I34+7.3672&lt;0,0,-0.0021*'CU80'!I34^2+0.4091*'CU80'!I34+7.3672)</f>
        <v>27.171409937149917</v>
      </c>
      <c r="J54" s="2">
        <f>IF(-0.0021*'CU80'!J34^2+0.4091*'CU80'!J34+7.3672&lt;0,0,-0.0021*'CU80'!J34^2+0.4091*'CU80'!J34+7.3672)</f>
        <v>26.89538346911107</v>
      </c>
      <c r="K54" s="2">
        <f>IF(-0.0021*'CU80'!K34^2+0.4091*'CU80'!K34+7.3672&lt;0,0,-0.0021*'CU80'!K34^2+0.4091*'CU80'!K34+7.3672)</f>
        <v>26.459248112877383</v>
      </c>
      <c r="L54" s="2">
        <f>IF(-0.0021*'CU80'!L34^2+0.4091*'CU80'!L34+7.3672&lt;0,0,-0.0021*'CU80'!L34^2+0.4091*'CU80'!L34+7.3672)</f>
        <v>25.86300386844886</v>
      </c>
      <c r="M54" s="2">
        <f>IF(-0.0021*'CU80'!M34^2+0.4091*'CU80'!M34+7.3672&lt;0,0,-0.0021*'CU80'!M34^2+0.4091*'CU80'!M34+7.3672)</f>
        <v>25.106650735825493</v>
      </c>
      <c r="N54" s="2">
        <f>IF(-0.0021*'CU80'!N34^2+0.4091*'CU80'!N34+7.3672&lt;0,0,-0.0021*'CU80'!N34^2+0.4091*'CU80'!N34+7.3672)</f>
        <v>24.19018871500729</v>
      </c>
      <c r="O54" s="2">
        <f>IF(-0.0021*'CU80'!O34^2+0.4091*'CU80'!O34+7.3672&lt;0,0,-0.0021*'CU80'!O34^2+0.4091*'CU80'!O34+7.3672)</f>
        <v>23.11361780599425</v>
      </c>
      <c r="P54" s="2">
        <f>IF(-0.0021*'CU80'!P34^2+0.4091*'CU80'!P34+7.3672&lt;0,0,-0.0021*'CU80'!P34^2+0.4091*'CU80'!P34+7.3672)</f>
        <v>21.876938008786365</v>
      </c>
      <c r="Q54" s="2">
        <f>IF(-0.0021*'CU80'!Q34^2+0.4091*'CU80'!Q34+7.3672&lt;0,0,-0.0021*'CU80'!Q34^2+0.4091*'CU80'!Q34+7.3672)</f>
        <v>20.480149323383646</v>
      </c>
      <c r="R54" s="2">
        <f>IF(-0.0021*'CU80'!R34^2+0.4091*'CU80'!R34+7.3672&lt;0,0,-0.0021*'CU80'!R34^2+0.4091*'CU80'!R34+7.3672)</f>
        <v>18.923251749786093</v>
      </c>
      <c r="S54" s="2">
        <f>IF(-0.0021*'CU80'!S34^2+0.4091*'CU80'!S34+7.3672&lt;0,0,-0.0021*'CU80'!S34^2+0.4091*'CU80'!S34+7.3672)</f>
        <v>17.206245287993692</v>
      </c>
      <c r="T54" s="2">
        <f>IF(-0.0021*'CU80'!T34^2+0.4091*'CU80'!T34+7.3672&lt;0,0,-0.0021*'CU80'!T34^2+0.4091*'CU80'!T34+7.3672)</f>
        <v>15.329129938006464</v>
      </c>
      <c r="U54" s="2">
        <f>IF(-0.0021*'CU80'!U34^2+0.4091*'CU80'!U34+7.3672&lt;0,0,-0.0021*'CU80'!U34^2+0.4091*'CU80'!U34+7.3672)</f>
        <v>13.291905699824373</v>
      </c>
      <c r="V54" s="2">
        <f>IF(-0.0021*'CU80'!V34^2+0.4091*'CU80'!V34+7.3672&lt;0,0,-0.0021*'CU80'!V34^2+0.4091*'CU80'!V34+7.3672)</f>
        <v>11.094572573447454</v>
      </c>
      <c r="W54" s="2">
        <f>IF(-0.0021*'CU80'!W34^2+0.4091*'CU80'!W34+7.3672&lt;0,0,-0.0021*'CU80'!W34^2+0.4091*'CU80'!W34+7.3672)</f>
        <v>6.219579656109094</v>
      </c>
      <c r="X54" s="2">
        <f>IF(-0.0021*'CU80'!X34^2+0.4091*'CU80'!X34+7.3672&lt;0,0,-0.0021*'CU80'!X34^2+0.4091*'CU80'!X34+7.3672)</f>
        <v>0</v>
      </c>
    </row>
    <row r="55" spans="2:24" ht="14.25">
      <c r="B55" s="2">
        <f>IF(-0.0021*'CU80'!B35^2+0.4091*'CU80'!B35+7.3672&lt;0,0,-0.0021*'CU80'!B35^2+0.4091*'CU80'!B35+7.3672)</f>
        <v>18.731500701350598</v>
      </c>
      <c r="C55" s="2">
        <f>IF(-0.0021*'CU80'!C35^2+0.4091*'CU80'!C35+7.3672&lt;0,0,-0.0021*'CU80'!C35^2+0.4091*'CU80'!C35+7.3672)</f>
        <v>25.365368954681212</v>
      </c>
      <c r="D55" s="2">
        <f>IF(-0.0021*'CU80'!D35^2+0.4091*'CU80'!D35+7.3672&lt;0,0,-0.0021*'CU80'!D35^2+0.4091*'CU80'!D35+7.3672)</f>
        <v>26.694395170567855</v>
      </c>
      <c r="E55" s="2">
        <f>IF(-0.0021*'CU80'!E35^2+0.4091*'CU80'!E35+7.3672&lt;0,0,-0.0021*'CU80'!E35^2+0.4091*'CU80'!E35+7.3672)</f>
        <v>27.075082331629982</v>
      </c>
      <c r="F55" s="2">
        <f>IF(-0.0021*'CU80'!F35^2+0.4091*'CU80'!F35+7.3672&lt;0,0,-0.0021*'CU80'!F35^2+0.4091*'CU80'!F35+7.3672)</f>
        <v>27.266552194771304</v>
      </c>
      <c r="G55" s="2">
        <f>IF(-0.0021*'CU80'!G35^2+0.4091*'CU80'!G35+7.3672&lt;0,0,-0.0021*'CU80'!G35^2+0.4091*'CU80'!G35+7.3672)</f>
        <v>27.268804759991827</v>
      </c>
      <c r="H55" s="2">
        <f>IF(-0.0021*'CU80'!H35^2+0.4091*'CU80'!H35+7.3672&lt;0,0,-0.0021*'CU80'!H35^2+0.4091*'CU80'!H35+7.3672)</f>
        <v>27.08184002729155</v>
      </c>
      <c r="I55" s="2">
        <f>IF(-0.0021*'CU80'!I35^2+0.4091*'CU80'!I35+7.3672&lt;0,0,-0.0021*'CU80'!I35^2+0.4091*'CU80'!I35+7.3672)</f>
        <v>26.70565799667047</v>
      </c>
      <c r="J55" s="2">
        <f>IF(-0.0021*'CU80'!J35^2+0.4091*'CU80'!J35+7.3672&lt;0,0,-0.0021*'CU80'!J35^2+0.4091*'CU80'!J35+7.3672)</f>
        <v>26.14025866812858</v>
      </c>
      <c r="K55" s="2">
        <f>IF(-0.0021*'CU80'!K35^2+0.4091*'CU80'!K35+7.3672&lt;0,0,-0.0021*'CU80'!K35^2+0.4091*'CU80'!K35+7.3672)</f>
        <v>25.385642041665907</v>
      </c>
      <c r="L55" s="2">
        <f>IF(-0.0021*'CU80'!L35^2+0.4091*'CU80'!L35+7.3672&lt;0,0,-0.0021*'CU80'!L35^2+0.4091*'CU80'!L35+7.3672)</f>
        <v>24.441808117282424</v>
      </c>
      <c r="M55" s="2">
        <f>IF(-0.0021*'CU80'!M35^2+0.4091*'CU80'!M35+7.3672&lt;0,0,-0.0021*'CU80'!M35^2+0.4091*'CU80'!M35+7.3672)</f>
        <v>23.308756894978142</v>
      </c>
      <c r="N55" s="2">
        <f>IF(-0.0021*'CU80'!N35^2+0.4091*'CU80'!N35+7.3672&lt;0,0,-0.0021*'CU80'!N35^2+0.4091*'CU80'!N35+7.3672)</f>
        <v>21.986488374753062</v>
      </c>
      <c r="O55" s="2">
        <f>IF(-0.0021*'CU80'!O35^2+0.4091*'CU80'!O35+7.3672&lt;0,0,-0.0021*'CU80'!O35^2+0.4091*'CU80'!O35+7.3672)</f>
        <v>20.475002556607183</v>
      </c>
      <c r="P55" s="2">
        <f>IF(-0.0021*'CU80'!P35^2+0.4091*'CU80'!P35+7.3672&lt;0,0,-0.0021*'CU80'!P35^2+0.4091*'CU80'!P35+7.3672)</f>
        <v>18.774299440540492</v>
      </c>
      <c r="Q55" s="2">
        <f>IF(-0.0021*'CU80'!Q35^2+0.4091*'CU80'!Q35+7.3672&lt;0,0,-0.0021*'CU80'!Q35^2+0.4091*'CU80'!Q35+7.3672)</f>
        <v>16.884379026553017</v>
      </c>
      <c r="R55" s="2">
        <f>IF(-0.0021*'CU80'!R35^2+0.4091*'CU80'!R35+7.3672&lt;0,0,-0.0021*'CU80'!R35^2+0.4091*'CU80'!R35+7.3672)</f>
        <v>14.805241314644743</v>
      </c>
      <c r="S55" s="2">
        <f>IF(-0.0021*'CU80'!S35^2+0.4091*'CU80'!S35+7.3672&lt;0,0,-0.0021*'CU80'!S35^2+0.4091*'CU80'!S35+7.3672)</f>
        <v>12.536886304815656</v>
      </c>
      <c r="T55" s="2">
        <f>IF(-0.0021*'CU80'!T35^2+0.4091*'CU80'!T35+7.3672&lt;0,0,-0.0021*'CU80'!T35^2+0.4091*'CU80'!T35+7.3672)</f>
        <v>10.079313997065757</v>
      </c>
      <c r="U55" s="2">
        <f>IF(-0.0021*'CU80'!U35^2+0.4091*'CU80'!U35+7.3672&lt;0,0,-0.0021*'CU80'!U35^2+0.4091*'CU80'!U35+7.3672)</f>
        <v>7.432524391395081</v>
      </c>
      <c r="V55" s="2">
        <f>IF(-0.0021*'CU80'!V35^2+0.4091*'CU80'!V35+7.3672&lt;0,0,-0.0021*'CU80'!V35^2+0.4091*'CU80'!V35+7.3672)</f>
        <v>4.596517487803599</v>
      </c>
      <c r="W55" s="2">
        <f>IF(-0.0021*'CU80'!W35^2+0.4091*'CU80'!W35+7.3672&lt;0,0,-0.0021*'CU80'!W35^2+0.4091*'CU80'!W35+7.3672)</f>
        <v>0</v>
      </c>
      <c r="X55" s="2">
        <f>IF(-0.0021*'CU80'!X35^2+0.4091*'CU80'!X35+7.3672&lt;0,0,-0.0021*'CU80'!X35^2+0.4091*'CU80'!X35+7.3672)</f>
        <v>0</v>
      </c>
    </row>
    <row r="56" spans="2:24" ht="14.25">
      <c r="B56" s="2">
        <f>IF(-0.0021*'CU80'!B36^2+0.4091*'CU80'!B36+7.3672&lt;0,0,-0.0021*'CU80'!B36^2+0.4091*'CU80'!B36+7.3672)</f>
        <v>19.437395248351446</v>
      </c>
      <c r="C56" s="2">
        <f>IF(-0.0021*'CU80'!C36^2+0.4091*'CU80'!C36+7.3672&lt;0,0,-0.0021*'CU80'!C36^2+0.4091*'CU80'!C36+7.3672)</f>
        <v>25.988704045671685</v>
      </c>
      <c r="D56" s="2">
        <f>IF(-0.0021*'CU80'!D36^2+0.4091*'CU80'!D36+7.3672&lt;0,0,-0.0021*'CU80'!D36^2+0.4091*'CU80'!D36+7.3672)</f>
        <v>27.063939358311035</v>
      </c>
      <c r="E56" s="2">
        <f>IF(-0.0021*'CU80'!E36^2+0.4091*'CU80'!E36+7.3672&lt;0,0,-0.0021*'CU80'!E36^2+0.4091*'CU80'!E36+7.3672)</f>
        <v>27.27042382756884</v>
      </c>
      <c r="F56" s="2">
        <f>IF(-0.0021*'CU80'!F36^2+0.4091*'CU80'!F36+7.3672&lt;0,0,-0.0021*'CU80'!F36^2+0.4091*'CU80'!F36+7.3672)</f>
        <v>27.25615283878539</v>
      </c>
      <c r="G56" s="2">
        <f>IF(-0.0021*'CU80'!G36^2+0.4091*'CU80'!G36+7.3672&lt;0,0,-0.0021*'CU80'!G36^2+0.4091*'CU80'!G36+7.3672)</f>
        <v>27.021126391960696</v>
      </c>
      <c r="H56" s="2">
        <f>IF(-0.0021*'CU80'!H36^2+0.4091*'CU80'!H36+7.3672&lt;0,0,-0.0021*'CU80'!H36^2+0.4091*'CU80'!H36+7.3672)</f>
        <v>26.56534448709475</v>
      </c>
      <c r="I56" s="2">
        <f>IF(-0.0021*'CU80'!I36^2+0.4091*'CU80'!I36+7.3672&lt;0,0,-0.0021*'CU80'!I36^2+0.4091*'CU80'!I36+7.3672)</f>
        <v>25.888807124187558</v>
      </c>
      <c r="J56" s="2">
        <f>IF(-0.0021*'CU80'!J36^2+0.4091*'CU80'!J36+7.3672&lt;0,0,-0.0021*'CU80'!J36^2+0.4091*'CU80'!J36+7.3672)</f>
        <v>24.991514303239118</v>
      </c>
      <c r="K56" s="2">
        <f>IF(-0.0021*'CU80'!K36^2+0.4091*'CU80'!K36+7.3672&lt;0,0,-0.0021*'CU80'!K36^2+0.4091*'CU80'!K36+7.3672)</f>
        <v>23.873466024249428</v>
      </c>
      <c r="L56" s="2">
        <f>IF(-0.0021*'CU80'!L36^2+0.4091*'CU80'!L36+7.3672&lt;0,0,-0.0021*'CU80'!L36^2+0.4091*'CU80'!L36+7.3672)</f>
        <v>22.53466228721847</v>
      </c>
      <c r="M56" s="2">
        <f>IF(-0.0021*'CU80'!M36^2+0.4091*'CU80'!M36+7.3672&lt;0,0,-0.0021*'CU80'!M36^2+0.4091*'CU80'!M36+7.3672)</f>
        <v>20.975103092146288</v>
      </c>
      <c r="N56" s="2">
        <f>IF(-0.0021*'CU80'!N36^2+0.4091*'CU80'!N36+7.3672&lt;0,0,-0.0021*'CU80'!N36^2+0.4091*'CU80'!N36+7.3672)</f>
        <v>19.194788439032838</v>
      </c>
      <c r="O56" s="2">
        <f>IF(-0.0021*'CU80'!O36^2+0.4091*'CU80'!O36+7.3672&lt;0,0,-0.0021*'CU80'!O36^2+0.4091*'CU80'!O36+7.3672)</f>
        <v>17.19371832787815</v>
      </c>
      <c r="P56" s="2">
        <f>IF(-0.0021*'CU80'!P36^2+0.4091*'CU80'!P36+7.3672&lt;0,0,-0.0021*'CU80'!P36^2+0.4091*'CU80'!P36+7.3672)</f>
        <v>14.971892758682213</v>
      </c>
      <c r="Q56" s="2">
        <f>IF(-0.0021*'CU80'!Q36^2+0.4091*'CU80'!Q36+7.3672&lt;0,0,-0.0021*'CU80'!Q36^2+0.4091*'CU80'!Q36+7.3672)</f>
        <v>12.52931173144501</v>
      </c>
      <c r="R56" s="2">
        <f>IF(-0.0021*'CU80'!R36^2+0.4091*'CU80'!R36+7.3672&lt;0,0,-0.0021*'CU80'!R36^2+0.4091*'CU80'!R36+7.3672)</f>
        <v>9.865975246166574</v>
      </c>
      <c r="S56" s="2">
        <f>IF(-0.0021*'CU80'!S36^2+0.4091*'CU80'!S36+7.3672&lt;0,0,-0.0021*'CU80'!S36^2+0.4091*'CU80'!S36+7.3672)</f>
        <v>6.981883302846899</v>
      </c>
      <c r="T56" s="2">
        <f>IF(-0.0021*'CU80'!T36^2+0.4091*'CU80'!T36+7.3672&lt;0,0,-0.0021*'CU80'!T36^2+0.4091*'CU80'!T36+7.3672)</f>
        <v>3.8770359014859572</v>
      </c>
      <c r="U56" s="2">
        <f>IF(-0.0021*'CU80'!U36^2+0.4091*'CU80'!U36+7.3672&lt;0,0,-0.0021*'CU80'!U36^2+0.4091*'CU80'!U36+7.3672)</f>
        <v>0.5514330420837616</v>
      </c>
      <c r="V56" s="2">
        <f>IF(-0.0021*'CU80'!V36^2+0.4091*'CU80'!V36+7.3672&lt;0,0,-0.0021*'CU80'!V36^2+0.4091*'CU80'!V36+7.3672)</f>
        <v>0</v>
      </c>
      <c r="W56" s="2">
        <f>IF(-0.0021*'CU80'!W36^2+0.4091*'CU80'!W36+7.3672&lt;0,0,-0.0021*'CU80'!W36^2+0.4091*'CU80'!W36+7.3672)</f>
        <v>0</v>
      </c>
      <c r="X56" s="2">
        <f>IF(-0.0021*'CU80'!X36^2+0.4091*'CU80'!X36+7.3672&lt;0,0,-0.0021*'CU80'!X36^2+0.4091*'CU80'!X36+7.3672)</f>
        <v>0</v>
      </c>
    </row>
    <row r="59" spans="1:8" ht="14.25">
      <c r="A59" s="16"/>
      <c r="B59" s="16"/>
      <c r="C59" s="16"/>
      <c r="D59" s="16"/>
      <c r="E59" s="16"/>
      <c r="F59" s="16"/>
      <c r="G59" s="16"/>
      <c r="H59" s="16"/>
    </row>
    <row r="60" spans="1:22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 t="s">
        <v>12</v>
      </c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4" ht="15.75" thickBot="1">
      <c r="A61" s="31"/>
      <c r="B61" s="32" t="str">
        <f>"-1.5 ML/ha"</f>
        <v>-1.5 ML/ha</v>
      </c>
      <c r="C61" s="32" t="str">
        <f>"-1.0 ML/ha"</f>
        <v>-1.0 ML/ha</v>
      </c>
      <c r="D61" s="32" t="str">
        <f>"-0.8 ML/ha"</f>
        <v>-0.8 ML/ha</v>
      </c>
      <c r="E61" s="32" t="str">
        <f>"-0.7 ML/ha"</f>
        <v>-0.7 ML/ha</v>
      </c>
      <c r="F61" s="32" t="str">
        <f>"-0.6 ML/ha"</f>
        <v>-0.6 ML/ha</v>
      </c>
      <c r="G61" s="32" t="str">
        <f>"-0.5 ML/ha"</f>
        <v>-0.5 ML/ha</v>
      </c>
      <c r="H61" s="32" t="str">
        <f>"-0.4 ML/ha"</f>
        <v>-0.4 ML/ha</v>
      </c>
      <c r="I61" s="32" t="str">
        <f>"-0.3 ML/ha"</f>
        <v>-0.3 ML/ha</v>
      </c>
      <c r="J61" s="32" t="str">
        <f>"-0.2 ML/ha"</f>
        <v>-0.2 ML/ha</v>
      </c>
      <c r="K61" s="32" t="str">
        <f>"-0.1 ML/ha"</f>
        <v>-0.1 ML/ha</v>
      </c>
      <c r="L61" s="32" t="s">
        <v>0</v>
      </c>
      <c r="M61" s="32" t="str">
        <f>"+0.1 ML/ha"</f>
        <v>+0.1 ML/ha</v>
      </c>
      <c r="N61" s="32" t="str">
        <f>"+0.2 ML/ha"</f>
        <v>+0.2 ML/ha</v>
      </c>
      <c r="O61" s="32" t="str">
        <f>"+0.3 ML/ha"</f>
        <v>+0.3 ML/ha</v>
      </c>
      <c r="P61" s="32" t="str">
        <f>"+0.4 ML/ha"</f>
        <v>+0.4 ML/ha</v>
      </c>
      <c r="Q61" s="32" t="str">
        <f>"+0.5 ML/ha"</f>
        <v>+0.5 ML/ha</v>
      </c>
      <c r="R61" s="32" t="str">
        <f>"+0.6 ML/ha"</f>
        <v>+0.6 ML/ha</v>
      </c>
      <c r="S61" s="32" t="str">
        <f>"+0.7 ML/ha"</f>
        <v>+0.7 ML/ha</v>
      </c>
      <c r="T61" s="32" t="str">
        <f>"+0.8 ML/ha"</f>
        <v>+0.8 ML/ha</v>
      </c>
      <c r="U61" s="32" t="str">
        <f>"+0.9 ML/ha"</f>
        <v>+0.9 ML/ha</v>
      </c>
      <c r="V61" s="33" t="str">
        <f>"+1.0 ML/ha"</f>
        <v>+1.0 ML/ha</v>
      </c>
      <c r="W61" s="33" t="str">
        <f>"+1.2 ML/ha"</f>
        <v>+1.2 ML/ha</v>
      </c>
      <c r="X61" s="33" t="str">
        <f>"+1.5 ML/ha"</f>
        <v>+1.5 ML/ha</v>
      </c>
    </row>
    <row r="62" spans="1:24" ht="14.25">
      <c r="A62" s="16"/>
      <c r="B62" s="35">
        <f>B45*AreaUnderNormalCurve!$C$4</f>
        <v>0.04901029899214637</v>
      </c>
      <c r="C62" s="35">
        <f>C45*AreaUnderNormalCurve!$C$4</f>
        <v>0.06100600185368457</v>
      </c>
      <c r="D62" s="35">
        <f>D45*AreaUnderNormalCurve!$C$4</f>
        <v>0.06554799448172953</v>
      </c>
      <c r="E62" s="35">
        <f>E45*AreaUnderNormalCurve!$C$4</f>
        <v>0.06776407182791554</v>
      </c>
      <c r="F62" s="35">
        <f>F45*AreaUnderNormalCurve!$C$4</f>
        <v>0.0699435365288772</v>
      </c>
      <c r="G62" s="35">
        <f>G45*AreaUnderNormalCurve!$C$4</f>
        <v>0.07208638858461455</v>
      </c>
      <c r="H62" s="35">
        <f>H45*AreaUnderNormalCurve!$C$4</f>
        <v>0.07419262799512755</v>
      </c>
      <c r="I62" s="35">
        <f>I45*AreaUnderNormalCurve!$C$4</f>
        <v>0.07626225476041623</v>
      </c>
      <c r="J62" s="35">
        <f>J45*AreaUnderNormalCurve!$C$4</f>
        <v>0.0782952688804806</v>
      </c>
      <c r="K62" s="35">
        <f>K45*AreaUnderNormalCurve!$C$4</f>
        <v>0.08029167035532063</v>
      </c>
      <c r="L62" s="35">
        <f>L45*AreaUnderNormalCurve!$C$4</f>
        <v>0.08225145918493632</v>
      </c>
      <c r="M62" s="35">
        <f>M45*AreaUnderNormalCurve!$C$4</f>
        <v>0.08417463536932768</v>
      </c>
      <c r="N62" s="35">
        <f>N45*AreaUnderNormalCurve!$C$4</f>
        <v>0.08606119890849473</v>
      </c>
      <c r="O62" s="35">
        <f>O45*AreaUnderNormalCurve!$C$4</f>
        <v>0.08791114980243743</v>
      </c>
      <c r="P62" s="35">
        <f>P45*AreaUnderNormalCurve!$C$4</f>
        <v>0.08972448805115582</v>
      </c>
      <c r="Q62" s="35">
        <f>Q45*AreaUnderNormalCurve!$C$4</f>
        <v>0.09150121365464986</v>
      </c>
      <c r="R62" s="35">
        <f>R45*AreaUnderNormalCurve!$C$4</f>
        <v>0.0932413266129196</v>
      </c>
      <c r="S62" s="35">
        <f>S45*AreaUnderNormalCurve!$C$4</f>
        <v>0.09494482692596498</v>
      </c>
      <c r="T62" s="35">
        <f>T45*AreaUnderNormalCurve!$C$4</f>
        <v>0.09661171459378608</v>
      </c>
      <c r="U62" s="35">
        <f>U45*AreaUnderNormalCurve!$C$4</f>
        <v>0.0982419896163828</v>
      </c>
      <c r="V62" s="35">
        <f>V45*AreaUnderNormalCurve!$C$4</f>
        <v>0.09983565199375524</v>
      </c>
      <c r="W62" s="35">
        <f>W45*AreaUnderNormalCurve!$C$4</f>
        <v>0.10291313881282707</v>
      </c>
      <c r="X62" s="35">
        <f>X45*AreaUnderNormalCurve!$C$4</f>
        <v>0.10725477420225236</v>
      </c>
    </row>
    <row r="63" spans="1:24" ht="14.25">
      <c r="A63" s="16"/>
      <c r="B63" s="35">
        <f>B46*AreaUnderNormalCurve!$C$5</f>
        <v>0.1816933004938212</v>
      </c>
      <c r="C63" s="35">
        <f>C46*AreaUnderNormalCurve!$C$5</f>
        <v>0.23575884334480324</v>
      </c>
      <c r="D63" s="35">
        <f>D46*AreaUnderNormalCurve!$C$5</f>
        <v>0.255685752345201</v>
      </c>
      <c r="E63" s="35">
        <f>E46*AreaUnderNormalCurve!$C$5</f>
        <v>0.2652850693868296</v>
      </c>
      <c r="F63" s="35">
        <f>F46*AreaUnderNormalCurve!$C$5</f>
        <v>0.2746416281227446</v>
      </c>
      <c r="G63" s="35">
        <f>G46*AreaUnderNormalCurve!$C$5</f>
        <v>0.28375542855294594</v>
      </c>
      <c r="H63" s="35">
        <f>H46*AreaUnderNormalCurve!$C$5</f>
        <v>0.29262647067743386</v>
      </c>
      <c r="I63" s="35">
        <f>I46*AreaUnderNormalCurve!$C$5</f>
        <v>0.3012547544962081</v>
      </c>
      <c r="J63" s="35">
        <f>J46*AreaUnderNormalCurve!$C$5</f>
        <v>0.3096402800092688</v>
      </c>
      <c r="K63" s="35">
        <f>K46*AreaUnderNormalCurve!$C$5</f>
        <v>0.31778304721661593</v>
      </c>
      <c r="L63" s="35">
        <f>L46*AreaUnderNormalCurve!$C$5</f>
        <v>0.3256830561182495</v>
      </c>
      <c r="M63" s="35">
        <f>M46*AreaUnderNormalCurve!$C$5</f>
        <v>0.3333403067141694</v>
      </c>
      <c r="N63" s="35">
        <f>N46*AreaUnderNormalCurve!$C$5</f>
        <v>0.3407547990043759</v>
      </c>
      <c r="O63" s="35">
        <f>O46*AreaUnderNormalCurve!$C$5</f>
        <v>0.3479265329888687</v>
      </c>
      <c r="P63" s="35">
        <f>P46*AreaUnderNormalCurve!$C$5</f>
        <v>0.3548555086676479</v>
      </c>
      <c r="Q63" s="35">
        <f>Q46*AreaUnderNormalCurve!$C$5</f>
        <v>0.36154172604071366</v>
      </c>
      <c r="R63" s="35">
        <f>R46*AreaUnderNormalCurve!$C$5</f>
        <v>0.36798518510806577</v>
      </c>
      <c r="S63" s="35">
        <f>S46*AreaUnderNormalCurve!$C$5</f>
        <v>0.3741858858697043</v>
      </c>
      <c r="T63" s="35">
        <f>T46*AreaUnderNormalCurve!$C$5</f>
        <v>0.3801438283256294</v>
      </c>
      <c r="U63" s="35">
        <f>U46*AreaUnderNormalCurve!$C$5</f>
        <v>0.38585901247584076</v>
      </c>
      <c r="V63" s="35">
        <f>V46*AreaUnderNormalCurve!$C$5</f>
        <v>0.3913314383203386</v>
      </c>
      <c r="W63" s="35">
        <f>W46*AreaUnderNormalCurve!$C$5</f>
        <v>0.40154801509219357</v>
      </c>
      <c r="X63" s="35">
        <f>X46*AreaUnderNormalCurve!$C$5</f>
        <v>0.4150521929571242</v>
      </c>
    </row>
    <row r="64" spans="1:24" ht="14.25">
      <c r="A64" s="16"/>
      <c r="B64" s="35">
        <f>B47*AreaUnderNormalCurve!$C$6</f>
        <v>0.5288011881690565</v>
      </c>
      <c r="C64" s="35">
        <f>C47*AreaUnderNormalCurve!$C$6</f>
        <v>0.7058265644855783</v>
      </c>
      <c r="D64" s="35">
        <f>D47*AreaUnderNormalCurve!$C$6</f>
        <v>0.7691096732934772</v>
      </c>
      <c r="E64" s="35">
        <f>E47*AreaUnderNormalCurve!$C$6</f>
        <v>0.7991382901862745</v>
      </c>
      <c r="F64" s="35">
        <f>F47*AreaUnderNormalCurve!$C$6</f>
        <v>0.8280916154049706</v>
      </c>
      <c r="G64" s="35">
        <f>G47*AreaUnderNormalCurve!$C$6</f>
        <v>0.855969648949565</v>
      </c>
      <c r="H64" s="35">
        <f>H47*AreaUnderNormalCurve!$C$6</f>
        <v>0.8827723908200582</v>
      </c>
      <c r="I64" s="35">
        <f>I47*AreaUnderNormalCurve!$C$6</f>
        <v>0.90849984101645</v>
      </c>
      <c r="J64" s="35">
        <f>J47*AreaUnderNormalCurve!$C$6</f>
        <v>0.9331519995387403</v>
      </c>
      <c r="K64" s="35">
        <f>K47*AreaUnderNormalCurve!$C$6</f>
        <v>0.9567288663869293</v>
      </c>
      <c r="L64" s="35">
        <f>L47*AreaUnderNormalCurve!$C$6</f>
        <v>0.9792304415610169</v>
      </c>
      <c r="M64" s="35">
        <f>M47*AreaUnderNormalCurve!$C$6</f>
        <v>1.000656725061003</v>
      </c>
      <c r="N64" s="35">
        <f>N47*AreaUnderNormalCurve!$C$6</f>
        <v>1.0210077168868879</v>
      </c>
      <c r="O64" s="35">
        <f>O47*AreaUnderNormalCurve!$C$6</f>
        <v>1.040283417038671</v>
      </c>
      <c r="P64" s="35">
        <f>P47*AreaUnderNormalCurve!$C$6</f>
        <v>1.0584838255163531</v>
      </c>
      <c r="Q64" s="35">
        <f>Q47*AreaUnderNormalCurve!$C$6</f>
        <v>1.075608942319934</v>
      </c>
      <c r="R64" s="35">
        <f>R47*AreaUnderNormalCurve!$C$6</f>
        <v>1.091658767449413</v>
      </c>
      <c r="S64" s="35">
        <f>S47*AreaUnderNormalCurve!$C$6</f>
        <v>1.1066333009047906</v>
      </c>
      <c r="T64" s="35">
        <f>T47*AreaUnderNormalCurve!$C$6</f>
        <v>1.120532542686067</v>
      </c>
      <c r="U64" s="35">
        <f>U47*AreaUnderNormalCurve!$C$6</f>
        <v>1.1333564927932418</v>
      </c>
      <c r="V64" s="35">
        <f>V47*AreaUnderNormalCurve!$C$6</f>
        <v>1.1451051512263157</v>
      </c>
      <c r="W64" s="35">
        <f>W47*AreaUnderNormalCurve!$C$6</f>
        <v>1.1653765930701583</v>
      </c>
      <c r="X64" s="35">
        <f>X47*AreaUnderNormalCurve!$C$6</f>
        <v>1.1877190682801622</v>
      </c>
    </row>
    <row r="65" spans="1:24" ht="14.25">
      <c r="A65" s="16"/>
      <c r="B65" s="35">
        <f>B48*AreaUnderNormalCurve!$C$7</f>
        <v>1.1878760483063546</v>
      </c>
      <c r="C65" s="35">
        <f>C48*AreaUnderNormalCurve!$C$7</f>
        <v>1.6157142198697132</v>
      </c>
      <c r="D65" s="35">
        <f>D48*AreaUnderNormalCurve!$C$7</f>
        <v>1.7634053918070176</v>
      </c>
      <c r="E65" s="35">
        <f>E48*AreaUnderNormalCurve!$C$7</f>
        <v>1.8322272427710902</v>
      </c>
      <c r="F65" s="35">
        <f>F48*AreaUnderNormalCurve!$C$7</f>
        <v>1.8976999370654426</v>
      </c>
      <c r="G65" s="35">
        <f>G48*AreaUnderNormalCurve!$C$7</f>
        <v>1.9598234746900756</v>
      </c>
      <c r="H65" s="35">
        <f>H48*AreaUnderNormalCurve!$C$7</f>
        <v>2.018597855644988</v>
      </c>
      <c r="I65" s="35">
        <f>I48*AreaUnderNormalCurve!$C$7</f>
        <v>2.074023079930181</v>
      </c>
      <c r="J65" s="35">
        <f>J48*AreaUnderNormalCurve!$C$7</f>
        <v>2.1260991475456543</v>
      </c>
      <c r="K65" s="35">
        <f>K48*AreaUnderNormalCurve!$C$7</f>
        <v>2.1748260584914076</v>
      </c>
      <c r="L65" s="35">
        <f>L48*AreaUnderNormalCurve!$C$7</f>
        <v>2.2202038127674406</v>
      </c>
      <c r="M65" s="35">
        <f>M48*AreaUnderNormalCurve!$C$7</f>
        <v>2.2622324103737537</v>
      </c>
      <c r="N65" s="35">
        <f>N48*AreaUnderNormalCurve!$C$7</f>
        <v>2.3009118513103477</v>
      </c>
      <c r="O65" s="35">
        <f>O48*AreaUnderNormalCurve!$C$7</f>
        <v>2.336242135577222</v>
      </c>
      <c r="P65" s="35">
        <f>P48*AreaUnderNormalCurve!$C$7</f>
        <v>2.368223263174375</v>
      </c>
      <c r="Q65" s="35">
        <f>Q48*AreaUnderNormalCurve!$C$7</f>
        <v>2.396855234101809</v>
      </c>
      <c r="R65" s="35">
        <f>R48*AreaUnderNormalCurve!$C$7</f>
        <v>2.4221380483595234</v>
      </c>
      <c r="S65" s="35">
        <f>S48*AreaUnderNormalCurve!$C$7</f>
        <v>2.4440717059475174</v>
      </c>
      <c r="T65" s="35">
        <f>T48*AreaUnderNormalCurve!$C$7</f>
        <v>2.4626562068657925</v>
      </c>
      <c r="U65" s="35">
        <f>U48*AreaUnderNormalCurve!$C$7</f>
        <v>2.4778915511143462</v>
      </c>
      <c r="V65" s="35">
        <f>V48*AreaUnderNormalCurve!$C$7</f>
        <v>2.489777738693181</v>
      </c>
      <c r="W65" s="35">
        <f>W48*AreaUnderNormalCurve!$C$7</f>
        <v>2.5035026438416907</v>
      </c>
      <c r="X65" s="35">
        <f>X48*AreaUnderNormalCurve!$C$7</f>
        <v>2.4989713265415556</v>
      </c>
    </row>
    <row r="66" spans="1:24" ht="14.25">
      <c r="A66" s="16"/>
      <c r="B66" s="35">
        <f>B49*AreaUnderNormalCurve!$C$8</f>
        <v>2.0773627587248</v>
      </c>
      <c r="C66" s="35">
        <f>C49*AreaUnderNormalCurve!$C$8</f>
        <v>2.859210662129509</v>
      </c>
      <c r="D66" s="35">
        <f>D49*AreaUnderNormalCurve!$C$8</f>
        <v>3.1184217824017675</v>
      </c>
      <c r="E66" s="35">
        <f>E49*AreaUnderNormalCurve!$C$8</f>
        <v>3.2365570480186916</v>
      </c>
      <c r="F66" s="35">
        <f>F49*AreaUnderNormalCurve!$C$8</f>
        <v>3.3470454506228116</v>
      </c>
      <c r="G66" s="35">
        <f>G49*AreaUnderNormalCurve!$C$8</f>
        <v>3.4498869902141283</v>
      </c>
      <c r="H66" s="35">
        <f>H49*AreaUnderNormalCurve!$C$8</f>
        <v>3.545081666792641</v>
      </c>
      <c r="I66" s="35">
        <f>I49*AreaUnderNormalCurve!$C$8</f>
        <v>3.63262948035835</v>
      </c>
      <c r="J66" s="35">
        <f>J49*AreaUnderNormalCurve!$C$8</f>
        <v>3.7125304309112557</v>
      </c>
      <c r="K66" s="35">
        <f>K49*AreaUnderNormalCurve!$C$8</f>
        <v>3.784784518451357</v>
      </c>
      <c r="L66" s="35">
        <f>L49*AreaUnderNormalCurve!$C$8</f>
        <v>3.8493917429786557</v>
      </c>
      <c r="M66" s="35">
        <f>M49*AreaUnderNormalCurve!$C$8</f>
        <v>3.90635210449315</v>
      </c>
      <c r="N66" s="35">
        <f>N49*AreaUnderNormalCurve!$C$8</f>
        <v>3.955665602994841</v>
      </c>
      <c r="O66" s="35">
        <f>O49*AreaUnderNormalCurve!$C$8</f>
        <v>3.9973322384837275</v>
      </c>
      <c r="P66" s="35">
        <f>P49*AreaUnderNormalCurve!$C$8</f>
        <v>4.031352010959812</v>
      </c>
      <c r="Q66" s="35">
        <f>Q49*AreaUnderNormalCurve!$C$8</f>
        <v>4.057724920423092</v>
      </c>
      <c r="R66" s="35">
        <f>R49*AreaUnderNormalCurve!$C$8</f>
        <v>4.076450966873567</v>
      </c>
      <c r="S66" s="35">
        <f>S49*AreaUnderNormalCurve!$C$8</f>
        <v>4.087530150311241</v>
      </c>
      <c r="T66" s="35">
        <f>T49*AreaUnderNormalCurve!$C$8</f>
        <v>4.090962470736109</v>
      </c>
      <c r="U66" s="35">
        <f>U49*AreaUnderNormalCurve!$C$8</f>
        <v>4.086747928148174</v>
      </c>
      <c r="V66" s="35">
        <f>V49*AreaUnderNormalCurve!$C$8</f>
        <v>4.074886522547435</v>
      </c>
      <c r="W66" s="35">
        <f>W49*AreaUnderNormalCurve!$C$8</f>
        <v>4.028223122307548</v>
      </c>
      <c r="X66" s="35">
        <f>X49*AreaUnderNormalCurve!$C$8</f>
        <v>3.900876549351689</v>
      </c>
    </row>
    <row r="67" spans="1:24" ht="14.25">
      <c r="A67" s="16"/>
      <c r="B67" s="35">
        <f>B50*AreaUnderNormalCurve!$C$9</f>
        <v>2.8239451304532586</v>
      </c>
      <c r="C67" s="35">
        <f>C50*AreaUnderNormalCurve!$C$9</f>
        <v>3.911651904789795</v>
      </c>
      <c r="D67" s="35">
        <f>D50*AreaUnderNormalCurve!$C$9</f>
        <v>4.2556171388117265</v>
      </c>
      <c r="E67" s="35">
        <f>E50*AreaUnderNormalCurve!$C$9</f>
        <v>4.40807458245569</v>
      </c>
      <c r="F67" s="35">
        <f>F50*AreaUnderNormalCurve!$C$9</f>
        <v>4.547515243854984</v>
      </c>
      <c r="G67" s="35">
        <f>G50*AreaUnderNormalCurve!$C$9</f>
        <v>4.673939123009609</v>
      </c>
      <c r="H67" s="35">
        <f>H50*AreaUnderNormalCurve!$C$9</f>
        <v>4.787346219919564</v>
      </c>
      <c r="I67" s="35">
        <f>I50*AreaUnderNormalCurve!$C$9</f>
        <v>4.8877365345848505</v>
      </c>
      <c r="J67" s="35">
        <f>J50*AreaUnderNormalCurve!$C$9</f>
        <v>4.975110067005469</v>
      </c>
      <c r="K67" s="35">
        <f>K50*AreaUnderNormalCurve!$C$9</f>
        <v>5.049466817181416</v>
      </c>
      <c r="L67" s="35">
        <f>L50*AreaUnderNormalCurve!$C$9</f>
        <v>5.110806785112697</v>
      </c>
      <c r="M67" s="35">
        <f>M50*AreaUnderNormalCurve!$C$9</f>
        <v>5.159129970799306</v>
      </c>
      <c r="N67" s="35">
        <f>N50*AreaUnderNormalCurve!$C$9</f>
        <v>5.194436374241249</v>
      </c>
      <c r="O67" s="35">
        <f>O50*AreaUnderNormalCurve!$C$9</f>
        <v>5.216725995438521</v>
      </c>
      <c r="P67" s="35">
        <f>P50*AreaUnderNormalCurve!$C$9</f>
        <v>5.225998834391126</v>
      </c>
      <c r="Q67" s="35">
        <f>Q50*AreaUnderNormalCurve!$C$9</f>
        <v>5.22225489109906</v>
      </c>
      <c r="R67" s="35">
        <f>R50*AreaUnderNormalCurve!$C$9</f>
        <v>5.205494165562325</v>
      </c>
      <c r="S67" s="35">
        <f>S50*AreaUnderNormalCurve!$C$9</f>
        <v>5.175716657780923</v>
      </c>
      <c r="T67" s="35">
        <f>T50*AreaUnderNormalCurve!$C$9</f>
        <v>5.1329223677548494</v>
      </c>
      <c r="U67" s="35">
        <f>U50*AreaUnderNormalCurve!$C$9</f>
        <v>5.0771112954841096</v>
      </c>
      <c r="V67" s="35">
        <f>V50*AreaUnderNormalCurve!$C$9</f>
        <v>5.0082834409686985</v>
      </c>
      <c r="W67" s="35">
        <f>W50*AreaUnderNormalCurve!$C$9</f>
        <v>4.831577385203872</v>
      </c>
      <c r="X67" s="35">
        <f>X50*AreaUnderNormalCurve!$C$9</f>
        <v>4.468892434721614</v>
      </c>
    </row>
    <row r="68" spans="1:24" ht="14.25">
      <c r="A68" s="16"/>
      <c r="B68" s="35">
        <f>B51*AreaUnderNormalCurve!$C$10</f>
        <v>2.9882050112379446</v>
      </c>
      <c r="C68" s="35">
        <f>C51*AreaUnderNormalCurve!$C$10</f>
        <v>4.147344874850564</v>
      </c>
      <c r="D68" s="35">
        <f>D51*AreaUnderNormalCurve!$C$10</f>
        <v>4.49389184296052</v>
      </c>
      <c r="E68" s="35">
        <f>E51*AreaUnderNormalCurve!$C$10</f>
        <v>4.64207054615798</v>
      </c>
      <c r="F68" s="35">
        <f>F51*AreaUnderNormalCurve!$C$10</f>
        <v>4.773519395450425</v>
      </c>
      <c r="G68" s="35">
        <f>G51*AreaUnderNormalCurve!$C$10</f>
        <v>4.888238390837857</v>
      </c>
      <c r="H68" s="35">
        <f>H51*AreaUnderNormalCurve!$C$10</f>
        <v>4.986227532320277</v>
      </c>
      <c r="I68" s="35">
        <f>I51*AreaUnderNormalCurve!$C$10</f>
        <v>5.067486819897683</v>
      </c>
      <c r="J68" s="35">
        <f>J51*AreaUnderNormalCurve!$C$10</f>
        <v>5.132016253570076</v>
      </c>
      <c r="K68" s="35">
        <f>K51*AreaUnderNormalCurve!$C$10</f>
        <v>5.179815833337457</v>
      </c>
      <c r="L68" s="35">
        <f>L51*AreaUnderNormalCurve!$C$10</f>
        <v>5.2108855591998235</v>
      </c>
      <c r="M68" s="35">
        <f>M51*AreaUnderNormalCurve!$C$10</f>
        <v>5.225225431157177</v>
      </c>
      <c r="N68" s="35">
        <f>N51*AreaUnderNormalCurve!$C$10</f>
        <v>5.222835449209518</v>
      </c>
      <c r="O68" s="35">
        <f>O51*AreaUnderNormalCurve!$C$10</f>
        <v>5.203715613356846</v>
      </c>
      <c r="P68" s="35">
        <f>P51*AreaUnderNormalCurve!$C$10</f>
        <v>5.16786592359916</v>
      </c>
      <c r="Q68" s="35">
        <f>Q51*AreaUnderNormalCurve!$C$10</f>
        <v>5.115286379936461</v>
      </c>
      <c r="R68" s="35">
        <f>R51*AreaUnderNormalCurve!$C$10</f>
        <v>5.045976982368751</v>
      </c>
      <c r="S68" s="35">
        <f>S51*AreaUnderNormalCurve!$C$10</f>
        <v>4.9599377308960255</v>
      </c>
      <c r="T68" s="35">
        <f>T51*AreaUnderNormalCurve!$C$10</f>
        <v>4.8571686255182875</v>
      </c>
      <c r="U68" s="35">
        <f>U51*AreaUnderNormalCurve!$C$10</f>
        <v>4.737669666235538</v>
      </c>
      <c r="V68" s="35">
        <f>V51*AreaUnderNormalCurve!$C$10</f>
        <v>4.601440853047773</v>
      </c>
      <c r="W68" s="35">
        <f>W51*AreaUnderNormalCurve!$C$10</f>
        <v>4.278793664957207</v>
      </c>
      <c r="X68" s="35">
        <f>X51*AreaUnderNormalCurve!$C$10</f>
        <v>3.6693489785337583</v>
      </c>
    </row>
    <row r="69" spans="1:24" ht="14.25">
      <c r="A69" s="16"/>
      <c r="B69" s="35">
        <f>B52*AreaUnderNormalCurve!$C$11</f>
        <v>2.4630947085361474</v>
      </c>
      <c r="C69" s="35">
        <f>C52*AreaUnderNormalCurve!$C$11</f>
        <v>3.4126891406481916</v>
      </c>
      <c r="D69" s="35">
        <f>D52*AreaUnderNormalCurve!$C$11</f>
        <v>3.6779629544942605</v>
      </c>
      <c r="E69" s="35">
        <f>E52*AreaUnderNormalCurve!$C$11</f>
        <v>3.786050441631849</v>
      </c>
      <c r="F69" s="35">
        <f>F52*AreaUnderNormalCurve!$C$11</f>
        <v>3.877771648912472</v>
      </c>
      <c r="G69" s="35">
        <f>G52*AreaUnderNormalCurve!$C$11</f>
        <v>3.953126576336132</v>
      </c>
      <c r="H69" s="35">
        <f>H52*AreaUnderNormalCurve!$C$11</f>
        <v>4.012115223902827</v>
      </c>
      <c r="I69" s="35">
        <f>I52*AreaUnderNormalCurve!$C$11</f>
        <v>4.054737591612557</v>
      </c>
      <c r="J69" s="35">
        <f>J52*AreaUnderNormalCurve!$C$11</f>
        <v>4.080993679465325</v>
      </c>
      <c r="K69" s="35">
        <f>K52*AreaUnderNormalCurve!$C$11</f>
        <v>4.090883487461128</v>
      </c>
      <c r="L69" s="35">
        <f>L52*AreaUnderNormalCurve!$C$11</f>
        <v>4.084407015599966</v>
      </c>
      <c r="M69" s="35">
        <f>M52*AreaUnderNormalCurve!$C$11</f>
        <v>4.0615642638818406</v>
      </c>
      <c r="N69" s="35">
        <f>N52*AreaUnderNormalCurve!$C$11</f>
        <v>4.022355232306751</v>
      </c>
      <c r="O69" s="35">
        <f>O52*AreaUnderNormalCurve!$C$11</f>
        <v>3.9667799208746977</v>
      </c>
      <c r="P69" s="35">
        <f>P52*AreaUnderNormalCurve!$C$11</f>
        <v>3.8948383295856783</v>
      </c>
      <c r="Q69" s="35">
        <f>Q52*AreaUnderNormalCurve!$C$11</f>
        <v>3.8065304584396964</v>
      </c>
      <c r="R69" s="35">
        <f>R52*AreaUnderNormalCurve!$C$11</f>
        <v>3.7018563074367483</v>
      </c>
      <c r="S69" s="35">
        <f>S52*AreaUnderNormalCurve!$C$11</f>
        <v>3.580815876576838</v>
      </c>
      <c r="T69" s="35">
        <f>T52*AreaUnderNormalCurve!$C$11</f>
        <v>3.443409165859964</v>
      </c>
      <c r="U69" s="35">
        <f>U52*AreaUnderNormalCurve!$C$11</f>
        <v>3.289636175286123</v>
      </c>
      <c r="V69" s="35">
        <f>V52*AreaUnderNormalCurve!$C$11</f>
        <v>3.1194969048553207</v>
      </c>
      <c r="W69" s="35">
        <f>W52*AreaUnderNormalCurve!$C$11</f>
        <v>2.7301195244228214</v>
      </c>
      <c r="X69" s="35">
        <f>X52*AreaUnderNormalCurve!$C$11</f>
        <v>2.0233063548468406</v>
      </c>
    </row>
    <row r="70" spans="1:24" ht="14.25">
      <c r="A70" s="16"/>
      <c r="B70" s="35">
        <f>B53*AreaUnderNormalCurve!$C$12</f>
        <v>1.581585109821606</v>
      </c>
      <c r="C70" s="35">
        <f>C53*AreaUnderNormalCurve!$C$12</f>
        <v>2.1806388844017905</v>
      </c>
      <c r="D70" s="35">
        <f>D53*AreaUnderNormalCurve!$C$12</f>
        <v>2.3345181291662667</v>
      </c>
      <c r="E70" s="35">
        <f>E53*AreaUnderNormalCurve!$C$12</f>
        <v>2.3930844090340186</v>
      </c>
      <c r="F70" s="35">
        <f>F53*AreaUnderNormalCurve!$C$12</f>
        <v>2.4394017938921144</v>
      </c>
      <c r="G70" s="35">
        <f>G53*AreaUnderNormalCurve!$C$12</f>
        <v>2.473470283740553</v>
      </c>
      <c r="H70" s="35">
        <f>H53*AreaUnderNormalCurve!$C$12</f>
        <v>2.4952898785793347</v>
      </c>
      <c r="I70" s="35">
        <f>I53*AreaUnderNormalCurve!$C$12</f>
        <v>2.504860578408459</v>
      </c>
      <c r="J70" s="35">
        <f>J53*AreaUnderNormalCurve!$C$12</f>
        <v>2.502182383227927</v>
      </c>
      <c r="K70" s="35">
        <f>K53*AreaUnderNormalCurve!$C$12</f>
        <v>2.487255293037738</v>
      </c>
      <c r="L70" s="35">
        <f>L53*AreaUnderNormalCurve!$C$12</f>
        <v>2.4600793078378915</v>
      </c>
      <c r="M70" s="35">
        <f>M53*AreaUnderNormalCurve!$C$12</f>
        <v>2.4206544276283886</v>
      </c>
      <c r="N70" s="35">
        <f>N53*AreaUnderNormalCurve!$C$12</f>
        <v>2.368980652409229</v>
      </c>
      <c r="O70" s="35">
        <f>O53*AreaUnderNormalCurve!$C$12</f>
        <v>2.3050579821804114</v>
      </c>
      <c r="P70" s="35">
        <f>P53*AreaUnderNormalCurve!$C$12</f>
        <v>2.228886416941938</v>
      </c>
      <c r="Q70" s="35">
        <f>Q53*AreaUnderNormalCurve!$C$12</f>
        <v>2.140465956693808</v>
      </c>
      <c r="R70" s="35">
        <f>R53*AreaUnderNormalCurve!$C$12</f>
        <v>2.03979660143602</v>
      </c>
      <c r="S70" s="35">
        <f>S53*AreaUnderNormalCurve!$C$12</f>
        <v>1.9268783511685759</v>
      </c>
      <c r="T70" s="35">
        <f>T53*AreaUnderNormalCurve!$C$12</f>
        <v>1.8017112058914737</v>
      </c>
      <c r="U70" s="35">
        <f>U53*AreaUnderNormalCurve!$C$12</f>
        <v>1.6642951656047151</v>
      </c>
      <c r="V70" s="35">
        <f>V53*AreaUnderNormalCurve!$C$12</f>
        <v>1.5146302303083006</v>
      </c>
      <c r="W70" s="35">
        <f>W53*AreaUnderNormalCurve!$C$12</f>
        <v>1.1785536746864973</v>
      </c>
      <c r="X70" s="35">
        <f>X53*AreaUnderNormalCurve!$C$12</f>
        <v>0.5825721286813695</v>
      </c>
    </row>
    <row r="71" spans="1:24" ht="14.25">
      <c r="A71" s="16"/>
      <c r="B71" s="35">
        <f>B54*AreaUnderNormalCurve!$C$13</f>
        <v>0.7935898315018628</v>
      </c>
      <c r="C71" s="35">
        <f>C54*AreaUnderNormalCurve!$C$13</f>
        <v>1.0857660937689164</v>
      </c>
      <c r="D71" s="35">
        <f>D54*AreaUnderNormalCurve!$C$13</f>
        <v>1.1532109848899914</v>
      </c>
      <c r="E71" s="35">
        <f>E54*AreaUnderNormalCurve!$C$13</f>
        <v>1.17634222749644</v>
      </c>
      <c r="F71" s="35">
        <f>F54*AreaUnderNormalCurve!$C$13</f>
        <v>1.1924126681334966</v>
      </c>
      <c r="G71" s="35">
        <f>G54*AreaUnderNormalCurve!$C$13</f>
        <v>1.2014223068011605</v>
      </c>
      <c r="H71" s="35">
        <f>H54*AreaUnderNormalCurve!$C$13</f>
        <v>1.203371143499432</v>
      </c>
      <c r="I71" s="35">
        <f>I54*AreaUnderNormalCurve!$C$13</f>
        <v>1.1982591782283114</v>
      </c>
      <c r="J71" s="35">
        <f>J54*AreaUnderNormalCurve!$C$13</f>
        <v>1.1860864109877982</v>
      </c>
      <c r="K71" s="35">
        <f>K54*AreaUnderNormalCurve!$C$13</f>
        <v>1.1668528417778925</v>
      </c>
      <c r="L71" s="35">
        <f>L54*AreaUnderNormalCurve!$C$13</f>
        <v>1.1405584705985947</v>
      </c>
      <c r="M71" s="35">
        <f>M54*AreaUnderNormalCurve!$C$13</f>
        <v>1.1072032974499042</v>
      </c>
      <c r="N71" s="35">
        <f>N54*AreaUnderNormalCurve!$C$13</f>
        <v>1.0667873223318216</v>
      </c>
      <c r="O71" s="35">
        <f>O54*AreaUnderNormalCurve!$C$13</f>
        <v>1.0193105452443463</v>
      </c>
      <c r="P71" s="35">
        <f>P54*AreaUnderNormalCurve!$C$13</f>
        <v>0.9647729661874787</v>
      </c>
      <c r="Q71" s="35">
        <f>Q54*AreaUnderNormalCurve!$C$13</f>
        <v>0.9031745851612188</v>
      </c>
      <c r="R71" s="35">
        <f>R54*AreaUnderNormalCurve!$C$13</f>
        <v>0.8345154021655667</v>
      </c>
      <c r="S71" s="35">
        <f>S54*AreaUnderNormalCurve!$C$13</f>
        <v>0.7587954172005218</v>
      </c>
      <c r="T71" s="35">
        <f>T54*AreaUnderNormalCurve!$C$13</f>
        <v>0.6760146302660851</v>
      </c>
      <c r="U71" s="35">
        <f>U54*AreaUnderNormalCurve!$C$13</f>
        <v>0.5861730413622548</v>
      </c>
      <c r="V71" s="35">
        <f>V54*AreaUnderNormalCurve!$C$13</f>
        <v>0.48927065048903273</v>
      </c>
      <c r="W71" s="35">
        <f>W54*AreaUnderNormalCurve!$C$13</f>
        <v>0.274283462834411</v>
      </c>
      <c r="X71" s="35">
        <f>X54*AreaUnderNormalCurve!$C$13</f>
        <v>0</v>
      </c>
    </row>
    <row r="72" spans="1:24" ht="14.25">
      <c r="A72" s="16"/>
      <c r="B72" s="35">
        <f>B55*AreaUnderNormalCurve!$C$14</f>
        <v>0.3090697615722849</v>
      </c>
      <c r="C72" s="35">
        <f>C55*AreaUnderNormalCurve!$C$14</f>
        <v>0.41852858775224</v>
      </c>
      <c r="D72" s="35">
        <f>D55*AreaUnderNormalCurve!$C$14</f>
        <v>0.44045752031436963</v>
      </c>
      <c r="E72" s="35">
        <f>E55*AreaUnderNormalCurve!$C$14</f>
        <v>0.4467388584718947</v>
      </c>
      <c r="F72" s="35">
        <f>F55*AreaUnderNormalCurve!$C$14</f>
        <v>0.4498981112137265</v>
      </c>
      <c r="G72" s="35">
        <f>G55*AreaUnderNormalCurve!$C$14</f>
        <v>0.44993527853986515</v>
      </c>
      <c r="H72" s="35">
        <f>H55*AreaUnderNormalCurve!$C$14</f>
        <v>0.44685036045031057</v>
      </c>
      <c r="I72" s="35">
        <f>I55*AreaUnderNormalCurve!$C$14</f>
        <v>0.4406433569450628</v>
      </c>
      <c r="J72" s="35">
        <f>J55*AreaUnderNormalCurve!$C$14</f>
        <v>0.4313142680241216</v>
      </c>
      <c r="K72" s="35">
        <f>K55*AreaUnderNormalCurve!$C$14</f>
        <v>0.4188630936874875</v>
      </c>
      <c r="L72" s="35">
        <f>L55*AreaUnderNormalCurve!$C$14</f>
        <v>0.40328983393516</v>
      </c>
      <c r="M72" s="35">
        <f>M55*AreaUnderNormalCurve!$C$14</f>
        <v>0.38459448876713936</v>
      </c>
      <c r="N72" s="35">
        <f>N55*AreaUnderNormalCurve!$C$14</f>
        <v>0.36277705818342554</v>
      </c>
      <c r="O72" s="35">
        <f>O55*AreaUnderNormalCurve!$C$14</f>
        <v>0.33783754218401857</v>
      </c>
      <c r="P72" s="35">
        <f>P55*AreaUnderNormalCurve!$C$14</f>
        <v>0.3097759407689181</v>
      </c>
      <c r="Q72" s="35">
        <f>Q55*AreaUnderNormalCurve!$C$14</f>
        <v>0.2785922539381248</v>
      </c>
      <c r="R72" s="35">
        <f>R55*AreaUnderNormalCurve!$C$14</f>
        <v>0.24428648169163827</v>
      </c>
      <c r="S72" s="35">
        <f>S55*AreaUnderNormalCurve!$C$14</f>
        <v>0.20685862402945834</v>
      </c>
      <c r="T72" s="35">
        <f>T55*AreaUnderNormalCurve!$C$14</f>
        <v>0.166308680951585</v>
      </c>
      <c r="U72" s="35">
        <f>U55*AreaUnderNormalCurve!$C$14</f>
        <v>0.12263665245801884</v>
      </c>
      <c r="V72" s="35">
        <f>V55*AreaUnderNormalCurve!$C$14</f>
        <v>0.07584253854875939</v>
      </c>
      <c r="W72" s="35">
        <f>W55*AreaUnderNormalCurve!$C$14</f>
        <v>0</v>
      </c>
      <c r="X72" s="35">
        <f>X55*AreaUnderNormalCurve!$C$14</f>
        <v>0</v>
      </c>
    </row>
    <row r="73" spans="1:24" ht="14.25">
      <c r="A73" s="16"/>
      <c r="B73" s="35">
        <f>B56*AreaUnderNormalCurve!$C$15</f>
        <v>0.09524323671692209</v>
      </c>
      <c r="C73" s="35">
        <f>C56*AreaUnderNormalCurve!$C$15</f>
        <v>0.12734464982379126</v>
      </c>
      <c r="D73" s="35">
        <f>D56*AreaUnderNormalCurve!$C$15</f>
        <v>0.13261330285572406</v>
      </c>
      <c r="E73" s="35">
        <f>E56*AreaUnderNormalCurve!$C$15</f>
        <v>0.1336250767550873</v>
      </c>
      <c r="F73" s="35">
        <f>F56*AreaUnderNormalCurve!$C$15</f>
        <v>0.1335551489100484</v>
      </c>
      <c r="G73" s="35">
        <f>G56*AreaUnderNormalCurve!$C$15</f>
        <v>0.1324035193206074</v>
      </c>
      <c r="H73" s="35">
        <f>H56*AreaUnderNormalCurve!$C$15</f>
        <v>0.13017018798676427</v>
      </c>
      <c r="I73" s="35">
        <f>I56*AreaUnderNormalCurve!$C$15</f>
        <v>0.12685515490851904</v>
      </c>
      <c r="J73" s="35">
        <f>J56*AreaUnderNormalCurve!$C$15</f>
        <v>0.12245842008587167</v>
      </c>
      <c r="K73" s="35">
        <f>K56*AreaUnderNormalCurve!$C$15</f>
        <v>0.11697998351882219</v>
      </c>
      <c r="L73" s="35">
        <f>L56*AreaUnderNormalCurve!$C$15</f>
        <v>0.1104198452073705</v>
      </c>
      <c r="M73" s="35">
        <f>M56*AreaUnderNormalCurve!$C$15</f>
        <v>0.1027780051515168</v>
      </c>
      <c r="N73" s="35">
        <f>N56*AreaUnderNormalCurve!$C$15</f>
        <v>0.0940544633512609</v>
      </c>
      <c r="O73" s="35">
        <f>O56*AreaUnderNormalCurve!$C$15</f>
        <v>0.08424921980660292</v>
      </c>
      <c r="P73" s="35">
        <f>P56*AreaUnderNormalCurve!$C$15</f>
        <v>0.07336227451754283</v>
      </c>
      <c r="Q73" s="35">
        <f>Q56*AreaUnderNormalCurve!$C$15</f>
        <v>0.061393627484080546</v>
      </c>
      <c r="R73" s="35">
        <f>R56*AreaUnderNormalCurve!$C$15</f>
        <v>0.048343278706216214</v>
      </c>
      <c r="S73" s="35">
        <f>S56*AreaUnderNormalCurve!$C$15</f>
        <v>0.0342112281839498</v>
      </c>
      <c r="T73" s="35">
        <f>T56*AreaUnderNormalCurve!$C$15</f>
        <v>0.01899747591728119</v>
      </c>
      <c r="U73" s="35">
        <f>U56*AreaUnderNormalCurve!$C$15</f>
        <v>0.002702021906210432</v>
      </c>
      <c r="V73" s="35">
        <f>V56*AreaUnderNormalCurve!$C$15</f>
        <v>0</v>
      </c>
      <c r="W73" s="35">
        <f>W56*AreaUnderNormalCurve!$C$15</f>
        <v>0</v>
      </c>
      <c r="X73" s="35">
        <f>X56*AreaUnderNormalCurve!$C$15</f>
        <v>0</v>
      </c>
    </row>
    <row r="74" spans="1:24" ht="28.5">
      <c r="A74" s="34" t="s">
        <v>13</v>
      </c>
      <c r="B74" s="24">
        <f aca="true" t="shared" si="6" ref="B74:X74">SUM(B62:B73)</f>
        <v>15.079476384526206</v>
      </c>
      <c r="C74" s="24">
        <f t="shared" si="6"/>
        <v>20.761480427718574</v>
      </c>
      <c r="D74" s="24">
        <f t="shared" si="6"/>
        <v>22.46044246782205</v>
      </c>
      <c r="E74" s="24">
        <f t="shared" si="6"/>
        <v>23.18695786419376</v>
      </c>
      <c r="F74" s="24">
        <f t="shared" si="6"/>
        <v>23.83149617811211</v>
      </c>
      <c r="G74" s="24">
        <f t="shared" si="6"/>
        <v>24.394057409577112</v>
      </c>
      <c r="H74" s="24">
        <f t="shared" si="6"/>
        <v>24.87464155858876</v>
      </c>
      <c r="I74" s="24">
        <f t="shared" si="6"/>
        <v>25.273248625147048</v>
      </c>
      <c r="J74" s="24">
        <f t="shared" si="6"/>
        <v>25.589878609251986</v>
      </c>
      <c r="K74" s="24">
        <f t="shared" si="6"/>
        <v>25.82453151090357</v>
      </c>
      <c r="L74" s="24">
        <f t="shared" si="6"/>
        <v>25.9772073301018</v>
      </c>
      <c r="M74" s="24">
        <f t="shared" si="6"/>
        <v>26.047906066846675</v>
      </c>
      <c r="N74" s="24">
        <f t="shared" si="6"/>
        <v>26.036627721138203</v>
      </c>
      <c r="O74" s="24">
        <f t="shared" si="6"/>
        <v>25.943372292976367</v>
      </c>
      <c r="P74" s="24">
        <f t="shared" si="6"/>
        <v>25.76813978236118</v>
      </c>
      <c r="Q74" s="24">
        <f t="shared" si="6"/>
        <v>25.510930189292647</v>
      </c>
      <c r="R74" s="24">
        <f t="shared" si="6"/>
        <v>25.171743513770757</v>
      </c>
      <c r="S74" s="24">
        <f t="shared" si="6"/>
        <v>24.750579755795506</v>
      </c>
      <c r="T74" s="24">
        <f t="shared" si="6"/>
        <v>24.247438915366914</v>
      </c>
      <c r="U74" s="24">
        <f t="shared" si="6"/>
        <v>23.662320992484954</v>
      </c>
      <c r="V74" s="24">
        <f t="shared" si="6"/>
        <v>23.00990112099891</v>
      </c>
      <c r="W74" s="24">
        <f t="shared" si="6"/>
        <v>21.494891225229228</v>
      </c>
      <c r="X74" s="24">
        <f t="shared" si="6"/>
        <v>18.853993808116368</v>
      </c>
    </row>
    <row r="75" spans="1:8" ht="14.25">
      <c r="A75" s="16"/>
      <c r="B75" s="16"/>
      <c r="C75" s="16"/>
      <c r="D75" s="16"/>
      <c r="E75" s="16"/>
      <c r="F75" s="16"/>
      <c r="G75" s="16"/>
      <c r="H75" s="16"/>
    </row>
    <row r="76" spans="1:8" ht="14.25">
      <c r="A76" s="16"/>
      <c r="B76" s="16"/>
      <c r="C76" s="16"/>
      <c r="D76" s="16"/>
      <c r="E76" s="16"/>
      <c r="F76" s="16"/>
      <c r="G76" s="16"/>
      <c r="H76" s="16"/>
    </row>
    <row r="77" spans="1:8" ht="14.25">
      <c r="A77" s="16"/>
      <c r="B77" s="16"/>
      <c r="C77" s="16"/>
      <c r="D77" s="16"/>
      <c r="E77" s="16"/>
      <c r="F77" s="16"/>
      <c r="G77" s="16"/>
      <c r="H77" s="16"/>
    </row>
    <row r="78" spans="1:8" ht="14.25">
      <c r="A78" s="16"/>
      <c r="B78" s="16"/>
      <c r="C78" s="16"/>
      <c r="D78" s="16"/>
      <c r="E78" s="16"/>
      <c r="F78" s="16"/>
      <c r="G78" s="16"/>
      <c r="H78" s="16"/>
    </row>
    <row r="79" spans="1:8" ht="14.25">
      <c r="A79" s="16"/>
      <c r="B79" s="16"/>
      <c r="C79" s="16"/>
      <c r="D79" s="16"/>
      <c r="E79" s="16"/>
      <c r="F79" s="16"/>
      <c r="G79" s="16"/>
      <c r="H79" s="16"/>
    </row>
    <row r="81" spans="2:2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5" t="s">
        <v>15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>
      <c r="A82" s="7"/>
      <c r="B82" s="8" t="str">
        <f>"-1.5 ML/ha"</f>
        <v>-1.5 ML/ha</v>
      </c>
      <c r="C82" s="8" t="str">
        <f>"-1.0 ML/ha"</f>
        <v>-1.0 ML/ha</v>
      </c>
      <c r="D82" s="8" t="str">
        <f>"-0.8 ML/ha"</f>
        <v>-0.8 ML/ha</v>
      </c>
      <c r="E82" s="8" t="str">
        <f>"-0.7 ML/ha"</f>
        <v>-0.7 ML/ha</v>
      </c>
      <c r="F82" s="8" t="str">
        <f>"-0.6 ML/ha"</f>
        <v>-0.6 ML/ha</v>
      </c>
      <c r="G82" s="8" t="str">
        <f>"-0.5 ML/ha"</f>
        <v>-0.5 ML/ha</v>
      </c>
      <c r="H82" s="8" t="str">
        <f>"-0.4 ML/ha"</f>
        <v>-0.4 ML/ha</v>
      </c>
      <c r="I82" s="8" t="str">
        <f>"-0.3 ML/ha"</f>
        <v>-0.3 ML/ha</v>
      </c>
      <c r="J82" s="8" t="str">
        <f>"-0.2 ML/ha"</f>
        <v>-0.2 ML/ha</v>
      </c>
      <c r="K82" s="8" t="str">
        <f>"-0.1 ML/ha"</f>
        <v>-0.1 ML/ha</v>
      </c>
      <c r="L82" s="8" t="s">
        <v>0</v>
      </c>
      <c r="M82" s="8" t="str">
        <f>"+0.1 ML/ha"</f>
        <v>+0.1 ML/ha</v>
      </c>
      <c r="N82" s="8" t="str">
        <f>"+0.2 ML/ha"</f>
        <v>+0.2 ML/ha</v>
      </c>
      <c r="O82" s="8" t="str">
        <f>"+0.3 ML/ha"</f>
        <v>+0.3 ML/ha</v>
      </c>
      <c r="P82" s="8" t="str">
        <f>"+0.4 ML/ha"</f>
        <v>+0.4 ML/ha</v>
      </c>
      <c r="Q82" s="8" t="str">
        <f>"+0.5 ML/ha"</f>
        <v>+0.5 ML/ha</v>
      </c>
      <c r="R82" s="8" t="str">
        <f>"+0.6 ML/ha"</f>
        <v>+0.6 ML/ha</v>
      </c>
      <c r="S82" s="8" t="str">
        <f>"+0.7 ML/ha"</f>
        <v>+0.7 ML/ha</v>
      </c>
      <c r="T82" s="8" t="str">
        <f>"+0.8 ML/ha"</f>
        <v>+0.8 ML/ha</v>
      </c>
      <c r="U82" s="8" t="str">
        <f>"+0.9 ML/ha"</f>
        <v>+0.9 ML/ha</v>
      </c>
      <c r="V82" s="9" t="str">
        <f>"+1.0 ML/ha"</f>
        <v>+1.0 ML/ha</v>
      </c>
      <c r="W82" s="9" t="str">
        <f>"+1.2 ML/ha"</f>
        <v>+1.2 ML/ha</v>
      </c>
      <c r="X82" s="9" t="str">
        <f>"+1.5 ML/ha"</f>
        <v>+1.5 ML/ha</v>
      </c>
    </row>
    <row r="83" spans="1:24" ht="15.75" thickBot="1">
      <c r="A83" s="15" t="s">
        <v>2</v>
      </c>
      <c r="B83" s="10">
        <f aca="true" t="shared" si="7" ref="B83:X83">AVERAGE(B84:B95)</f>
        <v>0.9212550914016818</v>
      </c>
      <c r="C83" s="10">
        <f t="shared" si="7"/>
        <v>9.551687599582069</v>
      </c>
      <c r="D83" s="10">
        <f t="shared" si="7"/>
        <v>12.401661158077138</v>
      </c>
      <c r="E83" s="10">
        <f t="shared" si="7"/>
        <v>13.580236513674796</v>
      </c>
      <c r="F83" s="10">
        <f t="shared" si="7"/>
        <v>14.501691054431783</v>
      </c>
      <c r="G83" s="10">
        <f t="shared" si="7"/>
        <v>15.166024780348105</v>
      </c>
      <c r="H83" s="10">
        <f t="shared" si="7"/>
        <v>15.668784971698742</v>
      </c>
      <c r="I83" s="10">
        <f t="shared" si="7"/>
        <v>15.931302389854734</v>
      </c>
      <c r="J83" s="10">
        <f t="shared" si="7"/>
        <v>15.933195987315607</v>
      </c>
      <c r="K83" s="10">
        <f t="shared" si="7"/>
        <v>15.674465764081363</v>
      </c>
      <c r="L83" s="10">
        <f t="shared" si="7"/>
        <v>15.155111720151995</v>
      </c>
      <c r="M83" s="10">
        <f t="shared" si="7"/>
        <v>14.375133855527508</v>
      </c>
      <c r="N83" s="10">
        <f t="shared" si="7"/>
        <v>13.786243749437807</v>
      </c>
      <c r="O83" s="10">
        <f t="shared" si="7"/>
        <v>13.144771491697286</v>
      </c>
      <c r="P83" s="10">
        <f t="shared" si="7"/>
        <v>12.686480856902762</v>
      </c>
      <c r="Q83" s="10">
        <f t="shared" si="7"/>
        <v>12.117266036688337</v>
      </c>
      <c r="R83" s="10">
        <f t="shared" si="7"/>
        <v>11.739937910230957</v>
      </c>
      <c r="S83" s="10">
        <f t="shared" si="7"/>
        <v>11.235940647779353</v>
      </c>
      <c r="T83" s="10">
        <f t="shared" si="7"/>
        <v>10.884750756364086</v>
      </c>
      <c r="U83" s="10">
        <f t="shared" si="7"/>
        <v>10.520203268251025</v>
      </c>
      <c r="V83" s="11">
        <f t="shared" si="7"/>
        <v>10.060755746254072</v>
      </c>
      <c r="W83" s="11">
        <f t="shared" si="7"/>
        <v>9.507633042271017</v>
      </c>
      <c r="X83" s="11">
        <f t="shared" si="7"/>
        <v>8.613843198015047</v>
      </c>
    </row>
    <row r="84" spans="2:24" ht="14.25">
      <c r="B84" s="2">
        <f>IF(-0.006*'CU80'!B25^2+1.0914*'CU80'!B25-26.156&lt;0,0,-0.006*'CU80'!B25^2+1.0914*'CU80'!B25-26.156)</f>
        <v>0</v>
      </c>
      <c r="C84" s="2">
        <f>IF(-0.006*'CU80'!C25^2+1.0914*'CU80'!C25-26.156&lt;0,0,-0.006*'CU80'!C25^2+1.0914*'CU80'!C25-26.156)</f>
        <v>0</v>
      </c>
      <c r="D84" s="2">
        <f>IF(-0.006*'CU80'!D25^2+1.0914*'CU80'!D25-26.156&lt;0,0,-0.006*'CU80'!D25^2+1.0914*'CU80'!D25-26.156)</f>
        <v>0</v>
      </c>
      <c r="E84" s="2">
        <f>IF(-0.006*'CU80'!E25^2+1.0914*'CU80'!E25-26.156&lt;0,0,-0.006*'CU80'!E25^2+1.0914*'CU80'!E25-26.156)</f>
        <v>0</v>
      </c>
      <c r="F84" s="2">
        <f>IF(-0.006*'CU80'!F25^2+1.0914*'CU80'!F25-26.156&lt;0,0,-0.006*'CU80'!F25^2+1.0914*'CU80'!F25-26.156)</f>
        <v>0</v>
      </c>
      <c r="G84" s="2">
        <f>IF(-0.006*'CU80'!G25^2+1.0914*'CU80'!G25-26.156&lt;0,0,-0.006*'CU80'!G25^2+1.0914*'CU80'!G25-26.156)</f>
        <v>0</v>
      </c>
      <c r="H84" s="2">
        <f>IF(-0.006*'CU80'!H25^2+1.0914*'CU80'!H25-26.156&lt;0,0,-0.006*'CU80'!H25^2+1.0914*'CU80'!H25-26.156)</f>
        <v>0</v>
      </c>
      <c r="I84" s="2">
        <f>IF(-0.006*'CU80'!I25^2+1.0914*'CU80'!I25-26.156&lt;0,0,-0.006*'CU80'!I25^2+1.0914*'CU80'!I25-26.156)</f>
        <v>0</v>
      </c>
      <c r="J84" s="2">
        <f>IF(-0.006*'CU80'!J25^2+1.0914*'CU80'!J25-26.156&lt;0,0,-0.006*'CU80'!J25^2+1.0914*'CU80'!J25-26.156)</f>
        <v>0</v>
      </c>
      <c r="K84" s="2">
        <f>IF(-0.006*'CU80'!K25^2+1.0914*'CU80'!K25-26.156&lt;0,0,-0.006*'CU80'!K25^2+1.0914*'CU80'!K25-26.156)</f>
        <v>0</v>
      </c>
      <c r="L84" s="2">
        <f>IF(-0.006*'CU80'!L25^2+1.0914*'CU80'!L25-26.156&lt;0,0,-0.006*'CU80'!L25^2+1.0914*'CU80'!L25-26.156)</f>
        <v>0</v>
      </c>
      <c r="M84" s="2">
        <f>IF(-0.006*'CU80'!M25^2+1.0914*'CU80'!M25-26.156&lt;0,0,-0.006*'CU80'!M25^2+1.0914*'CU80'!M25-26.156)</f>
        <v>0</v>
      </c>
      <c r="N84" s="2">
        <f>IF(-0.006*'CU80'!N25^2+1.0914*'CU80'!N25-26.156&lt;0,0,-0.006*'CU80'!N25^2+1.0914*'CU80'!N25-26.156)</f>
        <v>0.7034315351187139</v>
      </c>
      <c r="O84" s="2">
        <f>IF(-0.006*'CU80'!O25^2+1.0914*'CU80'!O25-26.156&lt;0,0,-0.006*'CU80'!O25^2+1.0914*'CU80'!O25-26.156)</f>
        <v>1.6788072531407998</v>
      </c>
      <c r="P84" s="2">
        <f>IF(-0.006*'CU80'!P25^2+1.0914*'CU80'!P25-26.156&lt;0,0,-0.006*'CU80'!P25^2+1.0914*'CU80'!P25-26.156)</f>
        <v>2.6328344899825282</v>
      </c>
      <c r="Q84" s="2">
        <f>IF(-0.006*'CU80'!Q25^2+1.0914*'CU80'!Q25-26.156&lt;0,0,-0.006*'CU80'!Q25^2+1.0914*'CU80'!Q25-26.156)</f>
        <v>3.565513245643878</v>
      </c>
      <c r="R84" s="2">
        <f>IF(-0.006*'CU80'!R25^2+1.0914*'CU80'!R25-26.156&lt;0,0,-0.006*'CU80'!R25^2+1.0914*'CU80'!R25-26.156)</f>
        <v>4.4768435201248735</v>
      </c>
      <c r="S84" s="2">
        <f>IF(-0.006*'CU80'!S25^2+1.0914*'CU80'!S25-26.156&lt;0,0,-0.006*'CU80'!S25^2+1.0914*'CU80'!S25-26.156)</f>
        <v>5.366825313425501</v>
      </c>
      <c r="T84" s="2">
        <f>IF(-0.006*'CU80'!T25^2+1.0914*'CU80'!T25-26.156&lt;0,0,-0.006*'CU80'!T25^2+1.0914*'CU80'!T25-26.156)</f>
        <v>6.235458625545768</v>
      </c>
      <c r="U84" s="2">
        <f>IF(-0.006*'CU80'!U25^2+1.0914*'CU80'!U25-26.156&lt;0,0,-0.006*'CU80'!U25^2+1.0914*'CU80'!U25-26.156)</f>
        <v>7.082743456485652</v>
      </c>
      <c r="V84" s="2">
        <f>IF(-0.006*'CU80'!V25^2+1.0914*'CU80'!V25-26.156&lt;0,0,-0.006*'CU80'!V25^2+1.0914*'CU80'!V25-26.156)</f>
        <v>7.908679806245189</v>
      </c>
      <c r="W84" s="2">
        <f>IF(-0.006*'CU80'!W25^2+1.0914*'CU80'!W25-26.156&lt;0,0,-0.006*'CU80'!W25^2+1.0914*'CU80'!W25-26.156)</f>
        <v>9.496507062223138</v>
      </c>
      <c r="X84" s="2">
        <f>IF(-0.006*'CU80'!X25^2+1.0914*'CU80'!X25-26.156&lt;0,0,-0.006*'CU80'!X25^2+1.0914*'CU80'!X25-26.156)</f>
        <v>11.718134337337311</v>
      </c>
    </row>
    <row r="85" spans="2:24" ht="14.25">
      <c r="B85" s="2">
        <f>IF(-0.006*'CU80'!B26^2+1.0914*'CU80'!B26-26.156&lt;0,0,-0.006*'CU80'!B26^2+1.0914*'CU80'!B26-26.156)</f>
        <v>0</v>
      </c>
      <c r="C85" s="2">
        <f>IF(-0.006*'CU80'!C26^2+1.0914*'CU80'!C26-26.156&lt;0,0,-0.006*'CU80'!C26^2+1.0914*'CU80'!C26-26.156)</f>
        <v>0</v>
      </c>
      <c r="D85" s="2">
        <f>IF(-0.006*'CU80'!D26^2+1.0914*'CU80'!D26-26.156&lt;0,0,-0.006*'CU80'!D26^2+1.0914*'CU80'!D26-26.156)</f>
        <v>0</v>
      </c>
      <c r="E85" s="2">
        <f>IF(-0.006*'CU80'!E26^2+1.0914*'CU80'!E26-26.156&lt;0,0,-0.006*'CU80'!E26^2+1.0914*'CU80'!E26-26.156)</f>
        <v>0</v>
      </c>
      <c r="F85" s="2">
        <f>IF(-0.006*'CU80'!F26^2+1.0914*'CU80'!F26-26.156&lt;0,0,-0.006*'CU80'!F26^2+1.0914*'CU80'!F26-26.156)</f>
        <v>0</v>
      </c>
      <c r="G85" s="2">
        <f>IF(-0.006*'CU80'!G26^2+1.0914*'CU80'!G26-26.156&lt;0,0,-0.006*'CU80'!G26^2+1.0914*'CU80'!G26-26.156)</f>
        <v>0</v>
      </c>
      <c r="H85" s="2">
        <f>IF(-0.006*'CU80'!H26^2+1.0914*'CU80'!H26-26.156&lt;0,0,-0.006*'CU80'!H26^2+1.0914*'CU80'!H26-26.156)</f>
        <v>1.146567363299809</v>
      </c>
      <c r="I85" s="2">
        <f>IF(-0.006*'CU80'!I26^2+1.0914*'CU80'!I26-26.156&lt;0,0,-0.006*'CU80'!I26^2+1.0914*'CU80'!I26-26.156)</f>
        <v>2.495671226351874</v>
      </c>
      <c r="J85" s="2">
        <f>IF(-0.006*'CU80'!J26^2+1.0914*'CU80'!J26-26.156&lt;0,0,-0.006*'CU80'!J26^2+1.0914*'CU80'!J26-26.156)</f>
        <v>3.802739019150515</v>
      </c>
      <c r="K85" s="2">
        <f>IF(-0.006*'CU80'!K26^2+1.0914*'CU80'!K26-26.156&lt;0,0,-0.006*'CU80'!K26^2+1.0914*'CU80'!K26-26.156)</f>
        <v>5.0677707416957105</v>
      </c>
      <c r="L85" s="2">
        <f>IF(-0.006*'CU80'!L26^2+1.0914*'CU80'!L26-26.156&lt;0,0,-0.006*'CU80'!L26^2+1.0914*'CU80'!L26-26.156)</f>
        <v>6.290766393987482</v>
      </c>
      <c r="M85" s="2">
        <f>IF(-0.006*'CU80'!M26^2+1.0914*'CU80'!M26-26.156&lt;0,0,-0.006*'CU80'!M26^2+1.0914*'CU80'!M26-26.156)</f>
        <v>7.471725976025816</v>
      </c>
      <c r="N85" s="2">
        <f>IF(-0.006*'CU80'!N26^2+1.0914*'CU80'!N26-26.156&lt;0,0,-0.006*'CU80'!N26^2+1.0914*'CU80'!N26-26.156)</f>
        <v>8.610649487810726</v>
      </c>
      <c r="O85" s="2">
        <f>IF(-0.006*'CU80'!O26^2+1.0914*'CU80'!O26-26.156&lt;0,0,-0.006*'CU80'!O26^2+1.0914*'CU80'!O26-26.156)</f>
        <v>9.707536929342197</v>
      </c>
      <c r="P85" s="2">
        <f>IF(-0.006*'CU80'!P26^2+1.0914*'CU80'!P26-26.156&lt;0,0,-0.006*'CU80'!P26^2+1.0914*'CU80'!P26-26.156)</f>
        <v>10.762388300620238</v>
      </c>
      <c r="Q85" s="2">
        <f>IF(-0.006*'CU80'!Q26^2+1.0914*'CU80'!Q26-26.156&lt;0,0,-0.006*'CU80'!Q26^2+1.0914*'CU80'!Q26-26.156)</f>
        <v>11.77520360164484</v>
      </c>
      <c r="R85" s="2">
        <f>IF(-0.006*'CU80'!R26^2+1.0914*'CU80'!R26-26.156&lt;0,0,-0.006*'CU80'!R26^2+1.0914*'CU80'!R26-26.156)</f>
        <v>12.745982832416018</v>
      </c>
      <c r="S85" s="2">
        <f>IF(-0.006*'CU80'!S26^2+1.0914*'CU80'!S26-26.156&lt;0,0,-0.006*'CU80'!S26^2+1.0914*'CU80'!S26-26.156)</f>
        <v>13.674725992933759</v>
      </c>
      <c r="T85" s="2">
        <f>IF(-0.006*'CU80'!T26^2+1.0914*'CU80'!T26-26.156&lt;0,0,-0.006*'CU80'!T26^2+1.0914*'CU80'!T26-26.156)</f>
        <v>14.561433083198075</v>
      </c>
      <c r="U85" s="2">
        <f>IF(-0.006*'CU80'!U26^2+1.0914*'CU80'!U26-26.156&lt;0,0,-0.006*'CU80'!U26^2+1.0914*'CU80'!U26-26.156)</f>
        <v>15.406104103208953</v>
      </c>
      <c r="V85" s="2">
        <f>IF(-0.006*'CU80'!V26^2+1.0914*'CU80'!V26-26.156&lt;0,0,-0.006*'CU80'!V26^2+1.0914*'CU80'!V26-26.156)</f>
        <v>16.2087390529664</v>
      </c>
      <c r="W85" s="2">
        <f>IF(-0.006*'CU80'!W26^2+1.0914*'CU80'!W26-26.156&lt;0,0,-0.006*'CU80'!W26^2+1.0914*'CU80'!W26-26.156)</f>
        <v>17.687900741720995</v>
      </c>
      <c r="X85" s="2">
        <f>IF(-0.006*'CU80'!X26^2+1.0914*'CU80'!X26-26.156&lt;0,0,-0.006*'CU80'!X26^2+1.0914*'CU80'!X26-26.156)</f>
        <v>19.59137274795213</v>
      </c>
    </row>
    <row r="86" spans="2:24" ht="14.25">
      <c r="B86" s="2">
        <f>IF(-0.006*'CU80'!B27^2+1.0914*'CU80'!B27-26.156&lt;0,0,-0.006*'CU80'!B27^2+1.0914*'CU80'!B27-26.156)</f>
        <v>0</v>
      </c>
      <c r="C86" s="2">
        <f>IF(-0.006*'CU80'!C27^2+1.0914*'CU80'!C27-26.156&lt;0,0,-0.006*'CU80'!C27^2+1.0914*'CU80'!C27-26.156)</f>
        <v>0</v>
      </c>
      <c r="D86" s="2">
        <f>IF(-0.006*'CU80'!D27^2+1.0914*'CU80'!D27-26.156&lt;0,0,-0.006*'CU80'!D27^2+1.0914*'CU80'!D27-26.156)</f>
        <v>0.3842401602707959</v>
      </c>
      <c r="E86" s="2">
        <f>IF(-0.006*'CU80'!E27^2+1.0914*'CU80'!E27-26.156&lt;0,0,-0.006*'CU80'!E27^2+1.0914*'CU80'!E27-26.156)</f>
        <v>2.143099118773506</v>
      </c>
      <c r="F86" s="2">
        <f>IF(-0.006*'CU80'!F27^2+1.0914*'CU80'!F27-26.156&lt;0,0,-0.006*'CU80'!F27^2+1.0914*'CU80'!F27-26.156)</f>
        <v>3.8322922739654643</v>
      </c>
      <c r="G86" s="2">
        <f>IF(-0.006*'CU80'!G27^2+1.0914*'CU80'!G27-26.156&lt;0,0,-0.006*'CU80'!G27^2+1.0914*'CU80'!G27-26.156)</f>
        <v>5.451819625846664</v>
      </c>
      <c r="H86" s="2">
        <f>IF(-0.006*'CU80'!H27^2+1.0914*'CU80'!H27-26.156&lt;0,0,-0.006*'CU80'!H27^2+1.0914*'CU80'!H27-26.156)</f>
        <v>7.001681174417129</v>
      </c>
      <c r="I86" s="2">
        <f>IF(-0.006*'CU80'!I27^2+1.0914*'CU80'!I27-26.156&lt;0,0,-0.006*'CU80'!I27^2+1.0914*'CU80'!I27-26.156)</f>
        <v>8.481876919676843</v>
      </c>
      <c r="J86" s="2">
        <f>IF(-0.006*'CU80'!J27^2+1.0914*'CU80'!J27-26.156&lt;0,0,-0.006*'CU80'!J27^2+1.0914*'CU80'!J27-26.156)</f>
        <v>9.892406861625808</v>
      </c>
      <c r="K86" s="2">
        <f>IF(-0.006*'CU80'!K27^2+1.0914*'CU80'!K27-26.156&lt;0,0,-0.006*'CU80'!K27^2+1.0914*'CU80'!K27-26.156)</f>
        <v>11.233271000264025</v>
      </c>
      <c r="L86" s="2">
        <f>IF(-0.006*'CU80'!L27^2+1.0914*'CU80'!L27-26.156&lt;0,0,-0.006*'CU80'!L27^2+1.0914*'CU80'!L27-26.156)</f>
        <v>12.504469335591487</v>
      </c>
      <c r="M86" s="2">
        <f>IF(-0.006*'CU80'!M27^2+1.0914*'CU80'!M27-26.156&lt;0,0,-0.006*'CU80'!M27^2+1.0914*'CU80'!M27-26.156)</f>
        <v>13.706001867608201</v>
      </c>
      <c r="N86" s="2">
        <f>IF(-0.006*'CU80'!N27^2+1.0914*'CU80'!N27-26.156&lt;0,0,-0.006*'CU80'!N27^2+1.0914*'CU80'!N27-26.156)</f>
        <v>14.837868596314173</v>
      </c>
      <c r="O86" s="2">
        <f>IF(-0.006*'CU80'!O27^2+1.0914*'CU80'!O27-26.156&lt;0,0,-0.006*'CU80'!O27^2+1.0914*'CU80'!O27-26.156)</f>
        <v>15.900069521709398</v>
      </c>
      <c r="P86" s="2">
        <f>IF(-0.006*'CU80'!P27^2+1.0914*'CU80'!P27-26.156&lt;0,0,-0.006*'CU80'!P27^2+1.0914*'CU80'!P27-26.156)</f>
        <v>16.892604643793874</v>
      </c>
      <c r="Q86" s="2">
        <f>IF(-0.006*'CU80'!Q27^2+1.0914*'CU80'!Q27-26.156&lt;0,0,-0.006*'CU80'!Q27^2+1.0914*'CU80'!Q27-26.156)</f>
        <v>17.815473962567594</v>
      </c>
      <c r="R86" s="2">
        <f>IF(-0.006*'CU80'!R27^2+1.0914*'CU80'!R27-26.156&lt;0,0,-0.006*'CU80'!R27^2+1.0914*'CU80'!R27-26.156)</f>
        <v>18.668677478030567</v>
      </c>
      <c r="S86" s="2">
        <f>IF(-0.006*'CU80'!S27^2+1.0914*'CU80'!S27-26.156&lt;0,0,-0.006*'CU80'!S27^2+1.0914*'CU80'!S27-26.156)</f>
        <v>19.45221519018279</v>
      </c>
      <c r="T86" s="2">
        <f>IF(-0.006*'CU80'!T27^2+1.0914*'CU80'!T27-26.156&lt;0,0,-0.006*'CU80'!T27^2+1.0914*'CU80'!T27-26.156)</f>
        <v>20.16608709902428</v>
      </c>
      <c r="U86" s="2">
        <f>IF(-0.006*'CU80'!U27^2+1.0914*'CU80'!U27-26.156&lt;0,0,-0.006*'CU80'!U27^2+1.0914*'CU80'!U27-26.156)</f>
        <v>20.810293204555002</v>
      </c>
      <c r="V86" s="2">
        <f>IF(-0.006*'CU80'!V27^2+1.0914*'CU80'!V27-26.156&lt;0,0,-0.006*'CU80'!V27^2+1.0914*'CU80'!V27-26.156)</f>
        <v>21.384833506775003</v>
      </c>
      <c r="W86" s="2">
        <f>IF(-0.006*'CU80'!W27^2+1.0914*'CU80'!W27-26.156&lt;0,0,-0.006*'CU80'!W27^2+1.0914*'CU80'!W27-26.156)</f>
        <v>22.32491670128271</v>
      </c>
      <c r="X86" s="2">
        <f>IF(-0.006*'CU80'!X27^2+1.0914*'CU80'!X27-26.156&lt;0,0,-0.006*'CU80'!X27^2+1.0914*'CU80'!X27-26.156)</f>
        <v>23.21254796821369</v>
      </c>
    </row>
    <row r="87" spans="2:24" ht="14.25">
      <c r="B87" s="2">
        <f>IF(-0.006*'CU80'!B28^2+1.0914*'CU80'!B28-26.156&lt;0,0,-0.006*'CU80'!B28^2+1.0914*'CU80'!B28-26.156)</f>
        <v>0</v>
      </c>
      <c r="C87" s="2">
        <f>IF(-0.006*'CU80'!C28^2+1.0914*'CU80'!C28-26.156&lt;0,0,-0.006*'CU80'!C28^2+1.0914*'CU80'!C28-26.156)</f>
        <v>0.798755757788431</v>
      </c>
      <c r="D87" s="2">
        <f>IF(-0.006*'CU80'!D28^2+1.0914*'CU80'!D28-26.156&lt;0,0,-0.006*'CU80'!D28^2+1.0914*'CU80'!D28-26.156)</f>
        <v>4.938854745118345</v>
      </c>
      <c r="E87" s="2">
        <f>IF(-0.006*'CU80'!E28^2+1.0914*'CU80'!E28-26.156&lt;0,0,-0.006*'CU80'!E28^2+1.0914*'CU80'!E28-26.156)</f>
        <v>6.852547718254833</v>
      </c>
      <c r="F87" s="2">
        <f>IF(-0.006*'CU80'!F28^2+1.0914*'CU80'!F28-26.156&lt;0,0,-0.006*'CU80'!F28^2+1.0914*'CU80'!F28-26.156)</f>
        <v>8.662003011039012</v>
      </c>
      <c r="G87" s="2">
        <f>IF(-0.006*'CU80'!G28^2+1.0914*'CU80'!G28-26.156&lt;0,0,-0.006*'CU80'!G28^2+1.0914*'CU80'!G28-26.156)</f>
        <v>10.367220623470871</v>
      </c>
      <c r="H87" s="2">
        <f>IF(-0.006*'CU80'!H28^2+1.0914*'CU80'!H28-26.156&lt;0,0,-0.006*'CU80'!H28^2+1.0914*'CU80'!H28-26.156)</f>
        <v>11.968200555550403</v>
      </c>
      <c r="I87" s="2">
        <f>IF(-0.006*'CU80'!I28^2+1.0914*'CU80'!I28-26.156&lt;0,0,-0.006*'CU80'!I28^2+1.0914*'CU80'!I28-26.156)</f>
        <v>13.464942807277644</v>
      </c>
      <c r="J87" s="2">
        <f>IF(-0.006*'CU80'!J28^2+1.0914*'CU80'!J28-26.156&lt;0,0,-0.006*'CU80'!J28^2+1.0914*'CU80'!J28-26.156)</f>
        <v>14.857447378652559</v>
      </c>
      <c r="K87" s="2">
        <f>IF(-0.006*'CU80'!K28^2+1.0914*'CU80'!K28-26.156&lt;0,0,-0.006*'CU80'!K28^2+1.0914*'CU80'!K28-26.156)</f>
        <v>16.14571426967516</v>
      </c>
      <c r="L87" s="2">
        <f>IF(-0.006*'CU80'!L28^2+1.0914*'CU80'!L28-26.156&lt;0,0,-0.006*'CU80'!L28^2+1.0914*'CU80'!L28-26.156)</f>
        <v>17.329743480345435</v>
      </c>
      <c r="M87" s="2">
        <f>IF(-0.006*'CU80'!M28^2+1.0914*'CU80'!M28-26.156&lt;0,0,-0.006*'CU80'!M28^2+1.0914*'CU80'!M28-26.156)</f>
        <v>18.409535010663404</v>
      </c>
      <c r="N87" s="2">
        <f>IF(-0.006*'CU80'!N28^2+1.0914*'CU80'!N28-26.156&lt;0,0,-0.006*'CU80'!N28^2+1.0914*'CU80'!N28-26.156)</f>
        <v>19.385088860629068</v>
      </c>
      <c r="O87" s="2">
        <f>IF(-0.006*'CU80'!O28^2+1.0914*'CU80'!O28-26.156&lt;0,0,-0.006*'CU80'!O28^2+1.0914*'CU80'!O28-26.156)</f>
        <v>20.256405030242398</v>
      </c>
      <c r="P87" s="2">
        <f>IF(-0.006*'CU80'!P28^2+1.0914*'CU80'!P28-26.156&lt;0,0,-0.006*'CU80'!P28^2+1.0914*'CU80'!P28-26.156)</f>
        <v>21.023483519503436</v>
      </c>
      <c r="Q87" s="2">
        <f>IF(-0.006*'CU80'!Q28^2+1.0914*'CU80'!Q28-26.156&lt;0,0,-0.006*'CU80'!Q28^2+1.0914*'CU80'!Q28-26.156)</f>
        <v>21.686324328412134</v>
      </c>
      <c r="R87" s="2">
        <f>IF(-0.006*'CU80'!R28^2+1.0914*'CU80'!R28-26.156&lt;0,0,-0.006*'CU80'!R28^2+1.0914*'CU80'!R28-26.156)</f>
        <v>22.244927456968526</v>
      </c>
      <c r="S87" s="2">
        <f>IF(-0.006*'CU80'!S28^2+1.0914*'CU80'!S28-26.156&lt;0,0,-0.006*'CU80'!S28^2+1.0914*'CU80'!S28-26.156)</f>
        <v>22.69929290517262</v>
      </c>
      <c r="T87" s="2">
        <f>IF(-0.006*'CU80'!T28^2+1.0914*'CU80'!T28-26.156&lt;0,0,-0.006*'CU80'!T28^2+1.0914*'CU80'!T28-26.156)</f>
        <v>23.04942067302438</v>
      </c>
      <c r="U87" s="2">
        <f>IF(-0.006*'CU80'!U28^2+1.0914*'CU80'!U28-26.156&lt;0,0,-0.006*'CU80'!U28^2+1.0914*'CU80'!U28-26.156)</f>
        <v>23.29531076052384</v>
      </c>
      <c r="V87" s="2">
        <f>IF(-0.006*'CU80'!V28^2+1.0914*'CU80'!V28-26.156&lt;0,0,-0.006*'CU80'!V28^2+1.0914*'CU80'!V28-26.156)</f>
        <v>23.436963167670974</v>
      </c>
      <c r="W87" s="2">
        <f>IF(-0.006*'CU80'!W28^2+1.0914*'CU80'!W28-26.156&lt;0,0,-0.006*'CU80'!W28^2+1.0914*'CU80'!W28-26.156)</f>
        <v>23.407554940908298</v>
      </c>
      <c r="X87" s="2">
        <f>IF(-0.006*'CU80'!X28^2+1.0914*'CU80'!X28-26.156&lt;0,0,-0.006*'CU80'!X28^2+1.0914*'CU80'!X28-26.156)</f>
        <v>22.581659998121935</v>
      </c>
    </row>
    <row r="88" spans="2:24" ht="14.25">
      <c r="B88" s="2">
        <f>IF(-0.006*'CU80'!B29^2+1.0914*'CU80'!B29-26.156&lt;0,0,-0.006*'CU80'!B29^2+1.0914*'CU80'!B29-26.156)</f>
        <v>0</v>
      </c>
      <c r="C88" s="2">
        <f>IF(-0.006*'CU80'!C29^2+1.0914*'CU80'!C29-26.156&lt;0,0,-0.006*'CU80'!C29^2+1.0914*'CU80'!C29-26.156)</f>
        <v>4.592879483031208</v>
      </c>
      <c r="D88" s="2">
        <f>IF(-0.006*'CU80'!D29^2+1.0914*'CU80'!D29-26.156&lt;0,0,-0.006*'CU80'!D29^2+1.0914*'CU80'!D29-26.156)</f>
        <v>8.993634963099886</v>
      </c>
      <c r="E88" s="2">
        <f>IF(-0.006*'CU80'!E29^2+1.0914*'CU80'!E29-26.156&lt;0,0,-0.006*'CU80'!E29^2+1.0914*'CU80'!E29-26.156)</f>
        <v>10.975385151067023</v>
      </c>
      <c r="F88" s="2">
        <f>IF(-0.006*'CU80'!F29^2+1.0914*'CU80'!F29-26.156&lt;0,0,-0.006*'CU80'!F29^2+1.0914*'CU80'!F29-26.156)</f>
        <v>12.811383637656029</v>
      </c>
      <c r="G88" s="2">
        <f>IF(-0.006*'CU80'!G29^2+1.0914*'CU80'!G29-26.156&lt;0,0,-0.006*'CU80'!G29^2+1.0914*'CU80'!G29-26.156)</f>
        <v>14.501630422866917</v>
      </c>
      <c r="H88" s="2">
        <f>IF(-0.006*'CU80'!H29^2+1.0914*'CU80'!H29-26.156&lt;0,0,-0.006*'CU80'!H29^2+1.0914*'CU80'!H29-26.156)</f>
        <v>16.04612550669966</v>
      </c>
      <c r="I88" s="2">
        <f>IF(-0.006*'CU80'!I29^2+1.0914*'CU80'!I29-26.156&lt;0,0,-0.006*'CU80'!I29^2+1.0914*'CU80'!I29-26.156)</f>
        <v>17.44486888915427</v>
      </c>
      <c r="J88" s="2">
        <f>IF(-0.006*'CU80'!J29^2+1.0914*'CU80'!J29-26.156&lt;0,0,-0.006*'CU80'!J29^2+1.0914*'CU80'!J29-26.156)</f>
        <v>18.697860570230766</v>
      </c>
      <c r="K88" s="2">
        <f>IF(-0.006*'CU80'!K29^2+1.0914*'CU80'!K29-26.156&lt;0,0,-0.006*'CU80'!K29^2+1.0914*'CU80'!K29-26.156)</f>
        <v>19.805100549929115</v>
      </c>
      <c r="L88" s="2">
        <f>IF(-0.006*'CU80'!L29^2+1.0914*'CU80'!L29-26.156&lt;0,0,-0.006*'CU80'!L29^2+1.0914*'CU80'!L29-26.156)</f>
        <v>20.76658882824934</v>
      </c>
      <c r="M88" s="2">
        <f>IF(-0.006*'CU80'!M29^2+1.0914*'CU80'!M29-26.156&lt;0,0,-0.006*'CU80'!M29^2+1.0914*'CU80'!M29-26.156)</f>
        <v>21.582325405191426</v>
      </c>
      <c r="N88" s="2">
        <f>IF(-0.006*'CU80'!N29^2+1.0914*'CU80'!N29-26.156&lt;0,0,-0.006*'CU80'!N29^2+1.0914*'CU80'!N29-26.156)</f>
        <v>22.25231028075538</v>
      </c>
      <c r="O88" s="2">
        <f>IF(-0.006*'CU80'!O29^2+1.0914*'CU80'!O29-26.156&lt;0,0,-0.006*'CU80'!O29^2+1.0914*'CU80'!O29-26.156)</f>
        <v>22.77654345494122</v>
      </c>
      <c r="P88" s="2">
        <f>IF(-0.006*'CU80'!P29^2+1.0914*'CU80'!P29-26.156&lt;0,0,-0.006*'CU80'!P29^2+1.0914*'CU80'!P29-26.156)</f>
        <v>23.155024927748904</v>
      </c>
      <c r="Q88" s="2">
        <f>IF(-0.006*'CU80'!Q29^2+1.0914*'CU80'!Q29-26.156&lt;0,0,-0.006*'CU80'!Q29^2+1.0914*'CU80'!Q29-26.156)</f>
        <v>23.387754699178487</v>
      </c>
      <c r="R88" s="2">
        <f>IF(-0.006*'CU80'!R29^2+1.0914*'CU80'!R29-26.156&lt;0,0,-0.006*'CU80'!R29^2+1.0914*'CU80'!R29-26.156)</f>
        <v>23.47473276922991</v>
      </c>
      <c r="S88" s="2">
        <f>IF(-0.006*'CU80'!S29^2+1.0914*'CU80'!S29-26.156&lt;0,0,-0.006*'CU80'!S29^2+1.0914*'CU80'!S29-26.156)</f>
        <v>23.415959137903208</v>
      </c>
      <c r="T88" s="2">
        <f>IF(-0.006*'CU80'!T29^2+1.0914*'CU80'!T29-26.156&lt;0,0,-0.006*'CU80'!T29^2+1.0914*'CU80'!T29-26.156)</f>
        <v>23.21143380519839</v>
      </c>
      <c r="U88" s="2">
        <f>IF(-0.006*'CU80'!U29^2+1.0914*'CU80'!U29-26.156&lt;0,0,-0.006*'CU80'!U29^2+1.0914*'CU80'!U29-26.156)</f>
        <v>22.861156771115425</v>
      </c>
      <c r="V88" s="2">
        <f>IF(-0.006*'CU80'!V29^2+1.0914*'CU80'!V29-26.156&lt;0,0,-0.006*'CU80'!V29^2+1.0914*'CU80'!V29-26.156)</f>
        <v>22.36512803565433</v>
      </c>
      <c r="W88" s="2">
        <f>IF(-0.006*'CU80'!W29^2+1.0914*'CU80'!W29-26.156&lt;0,0,-0.006*'CU80'!W29^2+1.0914*'CU80'!W29-26.156)</f>
        <v>20.93581546059776</v>
      </c>
      <c r="X88" s="2">
        <f>IF(-0.006*'CU80'!X29^2+1.0914*'CU80'!X29-26.156&lt;0,0,-0.006*'CU80'!X29^2+1.0914*'CU80'!X29-26.156)</f>
        <v>17.69870883767691</v>
      </c>
    </row>
    <row r="89" spans="2:24" ht="14.25">
      <c r="B89" s="2">
        <f>IF(-0.006*'CU80'!B30^2+1.0914*'CU80'!B30-26.156&lt;0,0,-0.006*'CU80'!B30^2+1.0914*'CU80'!B30-26.156)</f>
        <v>0</v>
      </c>
      <c r="C89" s="2">
        <f>IF(-0.006*'CU80'!C30^2+1.0914*'CU80'!C30-26.156&lt;0,0,-0.006*'CU80'!C30^2+1.0914*'CU80'!C30-26.156)</f>
        <v>8.039896009061472</v>
      </c>
      <c r="D89" s="2">
        <f>IF(-0.006*'CU80'!D30^2+1.0914*'CU80'!D30-26.156&lt;0,0,-0.006*'CU80'!D30^2+1.0914*'CU80'!D30-26.156)</f>
        <v>12.548580814215399</v>
      </c>
      <c r="E89" s="2">
        <f>IF(-0.006*'CU80'!E30^2+1.0914*'CU80'!E30-26.156&lt;0,0,-0.006*'CU80'!E30^2+1.0914*'CU80'!E30-26.156)</f>
        <v>14.51161141721007</v>
      </c>
      <c r="F89" s="2">
        <f>IF(-0.006*'CU80'!F30^2+1.0914*'CU80'!F30-26.156&lt;0,0,-0.006*'CU80'!F30^2+1.0914*'CU80'!F30-26.156)</f>
        <v>16.280434153816543</v>
      </c>
      <c r="G89" s="2">
        <f>IF(-0.006*'CU80'!G30^2+1.0914*'CU80'!G30-26.156&lt;0,0,-0.006*'CU80'!G30^2+1.0914*'CU80'!G30-26.156)</f>
        <v>17.855049024034805</v>
      </c>
      <c r="H89" s="2">
        <f>IF(-0.006*'CU80'!H30^2+1.0914*'CU80'!H30-26.156&lt;0,0,-0.006*'CU80'!H30^2+1.0914*'CU80'!H30-26.156)</f>
        <v>19.235456027864878</v>
      </c>
      <c r="I89" s="2">
        <f>IF(-0.006*'CU80'!I30^2+1.0914*'CU80'!I30-26.156&lt;0,0,-0.006*'CU80'!I30^2+1.0914*'CU80'!I30-26.156)</f>
        <v>20.421655165306753</v>
      </c>
      <c r="J89" s="2">
        <f>IF(-0.006*'CU80'!J30^2+1.0914*'CU80'!J30-26.156&lt;0,0,-0.006*'CU80'!J30^2+1.0914*'CU80'!J30-26.156)</f>
        <v>21.413646436360438</v>
      </c>
      <c r="K89" s="2">
        <f>IF(-0.006*'CU80'!K30^2+1.0914*'CU80'!K30-26.156&lt;0,0,-0.006*'CU80'!K30^2+1.0914*'CU80'!K30-26.156)</f>
        <v>22.21142984102591</v>
      </c>
      <c r="L89" s="2">
        <f>IF(-0.006*'CU80'!L30^2+1.0914*'CU80'!L30-26.156&lt;0,0,-0.006*'CU80'!L30^2+1.0914*'CU80'!L30-26.156)</f>
        <v>22.815005379303187</v>
      </c>
      <c r="M89" s="2">
        <f>IF(-0.006*'CU80'!M30^2+1.0914*'CU80'!M30-26.156&lt;0,0,-0.006*'CU80'!M30^2+1.0914*'CU80'!M30-26.156)</f>
        <v>23.224373051192273</v>
      </c>
      <c r="N89" s="2">
        <f>IF(-0.006*'CU80'!N30^2+1.0914*'CU80'!N30-26.156&lt;0,0,-0.006*'CU80'!N30^2+1.0914*'CU80'!N30-26.156)</f>
        <v>23.43953285669315</v>
      </c>
      <c r="O89" s="2">
        <f>IF(-0.006*'CU80'!O30^2+1.0914*'CU80'!O30-26.156&lt;0,0,-0.006*'CU80'!O30^2+1.0914*'CU80'!O30-26.156)</f>
        <v>23.460484795805833</v>
      </c>
      <c r="P89" s="2">
        <f>IF(-0.006*'CU80'!P30^2+1.0914*'CU80'!P30-26.156&lt;0,0,-0.006*'CU80'!P30^2+1.0914*'CU80'!P30-26.156)</f>
        <v>23.287228868530327</v>
      </c>
      <c r="Q89" s="2">
        <f>IF(-0.006*'CU80'!Q30^2+1.0914*'CU80'!Q30-26.156&lt;0,0,-0.006*'CU80'!Q30^2+1.0914*'CU80'!Q30-26.156)</f>
        <v>22.91976507486661</v>
      </c>
      <c r="R89" s="2">
        <f>IF(-0.006*'CU80'!R30^2+1.0914*'CU80'!R30-26.156&lt;0,0,-0.006*'CU80'!R30^2+1.0914*'CU80'!R30-26.156)</f>
        <v>22.358093414814682</v>
      </c>
      <c r="S89" s="2">
        <f>IF(-0.006*'CU80'!S30^2+1.0914*'CU80'!S30-26.156&lt;0,0,-0.006*'CU80'!S30^2+1.0914*'CU80'!S30-26.156)</f>
        <v>21.602213888374585</v>
      </c>
      <c r="T89" s="2">
        <f>IF(-0.006*'CU80'!T30^2+1.0914*'CU80'!T30-26.156&lt;0,0,-0.006*'CU80'!T30^2+1.0914*'CU80'!T30-26.156)</f>
        <v>20.652126495546277</v>
      </c>
      <c r="U89" s="2">
        <f>IF(-0.006*'CU80'!U30^2+1.0914*'CU80'!U30-26.156&lt;0,0,-0.006*'CU80'!U30^2+1.0914*'CU80'!U30-26.156)</f>
        <v>19.507831236329757</v>
      </c>
      <c r="V89" s="2">
        <f>IF(-0.006*'CU80'!V30^2+1.0914*'CU80'!V30-26.156&lt;0,0,-0.006*'CU80'!V30^2+1.0914*'CU80'!V30-26.156)</f>
        <v>18.16932811072507</v>
      </c>
      <c r="W89" s="2">
        <f>IF(-0.006*'CU80'!W30^2+1.0914*'CU80'!W30-26.156&lt;0,0,-0.006*'CU80'!W30^2+1.0914*'CU80'!W30-26.156)</f>
        <v>14.909698260351057</v>
      </c>
      <c r="X89" s="2">
        <f>IF(-0.006*'CU80'!X30^2+1.0914*'CU80'!X30-26.156&lt;0,0,-0.006*'CU80'!X30^2+1.0914*'CU80'!X30-26.156)</f>
        <v>8.563694486878582</v>
      </c>
    </row>
    <row r="90" spans="2:24" ht="14.25">
      <c r="B90" s="2">
        <f>IF(-0.006*'CU80'!B31^2+1.0914*'CU80'!B31-26.156&lt;0,0,-0.006*'CU80'!B31^2+1.0914*'CU80'!B31-26.156)</f>
        <v>0</v>
      </c>
      <c r="C90" s="2">
        <f>IF(-0.006*'CU80'!C31^2+1.0914*'CU80'!C31-26.156&lt;0,0,-0.006*'CU80'!C31^2+1.0914*'CU80'!C31-26.156)</f>
        <v>11.139805335879224</v>
      </c>
      <c r="D90" s="2">
        <f>IF(-0.006*'CU80'!D31^2+1.0914*'CU80'!D31-26.156&lt;0,0,-0.006*'CU80'!D31^2+1.0914*'CU80'!D31-26.156)</f>
        <v>15.6036922984649</v>
      </c>
      <c r="E90" s="2">
        <f>IF(-0.006*'CU80'!E31^2+1.0914*'CU80'!E31-26.156&lt;0,0,-0.006*'CU80'!E31^2+1.0914*'CU80'!E31-26.156)</f>
        <v>17.461226516683972</v>
      </c>
      <c r="F90" s="2">
        <f>IF(-0.006*'CU80'!F31^2+1.0914*'CU80'!F31-26.156&lt;0,0,-0.006*'CU80'!F31^2+1.0914*'CU80'!F31-26.156)</f>
        <v>19.069154559520513</v>
      </c>
      <c r="G90" s="2">
        <f>IF(-0.006*'CU80'!G31^2+1.0914*'CU80'!G31-26.156&lt;0,0,-0.006*'CU80'!G31^2+1.0914*'CU80'!G31-26.156)</f>
        <v>20.427476426974543</v>
      </c>
      <c r="H90" s="2">
        <f>IF(-0.006*'CU80'!H31^2+1.0914*'CU80'!H31-26.156&lt;0,0,-0.006*'CU80'!H31^2+1.0914*'CU80'!H31-26.156)</f>
        <v>21.53619211904607</v>
      </c>
      <c r="I90" s="2">
        <f>IF(-0.006*'CU80'!I31^2+1.0914*'CU80'!I31-26.156&lt;0,0,-0.006*'CU80'!I31^2+1.0914*'CU80'!I31-26.156)</f>
        <v>22.395301635735066</v>
      </c>
      <c r="J90" s="2">
        <f>IF(-0.006*'CU80'!J31^2+1.0914*'CU80'!J31-26.156&lt;0,0,-0.006*'CU80'!J31^2+1.0914*'CU80'!J31-26.156)</f>
        <v>23.00480497704155</v>
      </c>
      <c r="K90" s="2">
        <f>IF(-0.006*'CU80'!K31^2+1.0914*'CU80'!K31-26.156&lt;0,0,-0.006*'CU80'!K31^2+1.0914*'CU80'!K31-26.156)</f>
        <v>23.364702142965527</v>
      </c>
      <c r="L90" s="2">
        <f>IF(-0.006*'CU80'!L31^2+1.0914*'CU80'!L31-26.156&lt;0,0,-0.006*'CU80'!L31^2+1.0914*'CU80'!L31-26.156)</f>
        <v>23.474993133506985</v>
      </c>
      <c r="M90" s="2">
        <f>IF(-0.006*'CU80'!M31^2+1.0914*'CU80'!M31-26.156&lt;0,0,-0.006*'CU80'!M31^2+1.0914*'CU80'!M31-26.156)</f>
        <v>23.335677948665918</v>
      </c>
      <c r="N90" s="2">
        <f>IF(-0.006*'CU80'!N31^2+1.0914*'CU80'!N31-26.156&lt;0,0,-0.006*'CU80'!N31^2+1.0914*'CU80'!N31-26.156)</f>
        <v>22.94675658844234</v>
      </c>
      <c r="O90" s="2">
        <f>IF(-0.006*'CU80'!O31^2+1.0914*'CU80'!O31-26.156&lt;0,0,-0.006*'CU80'!O31^2+1.0914*'CU80'!O31-26.156)</f>
        <v>22.30822905283626</v>
      </c>
      <c r="P90" s="2">
        <f>IF(-0.006*'CU80'!P31^2+1.0914*'CU80'!P31-26.156&lt;0,0,-0.006*'CU80'!P31^2+1.0914*'CU80'!P31-26.156)</f>
        <v>21.42009534184765</v>
      </c>
      <c r="Q90" s="2">
        <f>IF(-0.006*'CU80'!Q31^2+1.0914*'CU80'!Q31-26.156&lt;0,0,-0.006*'CU80'!Q31^2+1.0914*'CU80'!Q31-26.156)</f>
        <v>20.282355455476527</v>
      </c>
      <c r="R90" s="2">
        <f>IF(-0.006*'CU80'!R31^2+1.0914*'CU80'!R31-26.156&lt;0,0,-0.006*'CU80'!R31^2+1.0914*'CU80'!R31-26.156)</f>
        <v>18.89500939372291</v>
      </c>
      <c r="S90" s="2">
        <f>IF(-0.006*'CU80'!S31^2+1.0914*'CU80'!S31-26.156&lt;0,0,-0.006*'CU80'!S31^2+1.0914*'CU80'!S31-26.156)</f>
        <v>17.25805715658675</v>
      </c>
      <c r="T90" s="2">
        <f>IF(-0.006*'CU80'!T31^2+1.0914*'CU80'!T31-26.156&lt;0,0,-0.006*'CU80'!T31^2+1.0914*'CU80'!T31-26.156)</f>
        <v>15.37149874406807</v>
      </c>
      <c r="U90" s="2">
        <f>IF(-0.006*'CU80'!U31^2+1.0914*'CU80'!U31-26.156&lt;0,0,-0.006*'CU80'!U31^2+1.0914*'CU80'!U31-26.156)</f>
        <v>13.235334156166878</v>
      </c>
      <c r="V90" s="2">
        <f>IF(-0.006*'CU80'!V31^2+1.0914*'CU80'!V31-26.156&lt;0,0,-0.006*'CU80'!V31^2+1.0914*'CU80'!V31-26.156)</f>
        <v>10.84956339288319</v>
      </c>
      <c r="W90" s="2">
        <f>IF(-0.006*'CU80'!W31^2+1.0914*'CU80'!W31-26.156&lt;0,0,-0.006*'CU80'!W31^2+1.0914*'CU80'!W31-26.156)</f>
        <v>5.329203340168242</v>
      </c>
      <c r="X90" s="2">
        <f>IF(-0.006*'CU80'!X31^2+1.0914*'CU80'!X31-26.156&lt;0,0,-0.006*'CU80'!X31^2+1.0914*'CU80'!X31-26.156)</f>
        <v>0</v>
      </c>
    </row>
    <row r="91" spans="2:24" ht="14.25">
      <c r="B91" s="2">
        <f>IF(-0.006*'CU80'!B32^2+1.0914*'CU80'!B32-26.156&lt;0,0,-0.006*'CU80'!B32^2+1.0914*'CU80'!B32-26.156)</f>
        <v>0</v>
      </c>
      <c r="C91" s="2">
        <f>IF(-0.006*'CU80'!C32^2+1.0914*'CU80'!C32-26.156&lt;0,0,-0.006*'CU80'!C32^2+1.0914*'CU80'!C32-26.156)</f>
        <v>13.892607463484467</v>
      </c>
      <c r="D91" s="2">
        <f>IF(-0.006*'CU80'!D32^2+1.0914*'CU80'!D32-26.156&lt;0,0,-0.006*'CU80'!D32^2+1.0914*'CU80'!D32-26.156)</f>
        <v>18.158969415848382</v>
      </c>
      <c r="E91" s="2">
        <f>IF(-0.006*'CU80'!E32^2+1.0914*'CU80'!E32-26.156&lt;0,0,-0.006*'CU80'!E32^2+1.0914*'CU80'!E32-26.156)</f>
        <v>19.82423044948871</v>
      </c>
      <c r="F91" s="2">
        <f>IF(-0.006*'CU80'!F32^2+1.0914*'CU80'!F32-26.156&lt;0,0,-0.006*'CU80'!F32^2+1.0914*'CU80'!F32-26.156)</f>
        <v>21.177544854767966</v>
      </c>
      <c r="G91" s="2">
        <f>IF(-0.006*'CU80'!G32^2+1.0914*'CU80'!G32-26.156&lt;0,0,-0.006*'CU80'!G32^2+1.0914*'CU80'!G32-26.156)</f>
        <v>22.218912631686138</v>
      </c>
      <c r="H91" s="2">
        <f>IF(-0.006*'CU80'!H32^2+1.0914*'CU80'!H32-26.156&lt;0,0,-0.006*'CU80'!H32^2+1.0914*'CU80'!H32-26.156)</f>
        <v>22.948333780243217</v>
      </c>
      <c r="I91" s="2">
        <f>IF(-0.006*'CU80'!I32^2+1.0914*'CU80'!I32-26.156&lt;0,0,-0.006*'CU80'!I32^2+1.0914*'CU80'!I32-26.156)</f>
        <v>23.36580830043922</v>
      </c>
      <c r="J91" s="2">
        <f>IF(-0.006*'CU80'!J32^2+1.0914*'CU80'!J32-26.156&lt;0,0,-0.006*'CU80'!J32^2+1.0914*'CU80'!J32-26.156)</f>
        <v>23.471336192274137</v>
      </c>
      <c r="K91" s="2">
        <f>IF(-0.006*'CU80'!K32^2+1.0914*'CU80'!K32-26.156&lt;0,0,-0.006*'CU80'!K32^2+1.0914*'CU80'!K32-26.156)</f>
        <v>23.26491745574797</v>
      </c>
      <c r="L91" s="2">
        <f>IF(-0.006*'CU80'!L32^2+1.0914*'CU80'!L32-26.156&lt;0,0,-0.006*'CU80'!L32^2+1.0914*'CU80'!L32-26.156)</f>
        <v>22.746552090860725</v>
      </c>
      <c r="M91" s="2">
        <f>IF(-0.006*'CU80'!M32^2+1.0914*'CU80'!M32-26.156&lt;0,0,-0.006*'CU80'!M32^2+1.0914*'CU80'!M32-26.156)</f>
        <v>21.91624009761241</v>
      </c>
      <c r="N91" s="2">
        <f>IF(-0.006*'CU80'!N32^2+1.0914*'CU80'!N32-26.156&lt;0,0,-0.006*'CU80'!N32^2+1.0914*'CU80'!N32-26.156)</f>
        <v>20.77398147600298</v>
      </c>
      <c r="O91" s="2">
        <f>IF(-0.006*'CU80'!O32^2+1.0914*'CU80'!O32-26.156&lt;0,0,-0.006*'CU80'!O32^2+1.0914*'CU80'!O32-26.156)</f>
        <v>19.31977622603248</v>
      </c>
      <c r="P91" s="2">
        <f>IF(-0.006*'CU80'!P32^2+1.0914*'CU80'!P32-26.156&lt;0,0,-0.006*'CU80'!P32^2+1.0914*'CU80'!P32-26.156)</f>
        <v>17.55362434770091</v>
      </c>
      <c r="Q91" s="2">
        <f>IF(-0.006*'CU80'!Q32^2+1.0914*'CU80'!Q32-26.156&lt;0,0,-0.006*'CU80'!Q32^2+1.0914*'CU80'!Q32-26.156)</f>
        <v>15.475525841008228</v>
      </c>
      <c r="R91" s="2">
        <f>IF(-0.006*'CU80'!R32^2+1.0914*'CU80'!R32-26.156&lt;0,0,-0.006*'CU80'!R32^2+1.0914*'CU80'!R32-26.156)</f>
        <v>13.085480705954502</v>
      </c>
      <c r="S91" s="2">
        <f>IF(-0.006*'CU80'!S32^2+1.0914*'CU80'!S32-26.156&lt;0,0,-0.006*'CU80'!S32^2+1.0914*'CU80'!S32-26.156)</f>
        <v>10.383488942539664</v>
      </c>
      <c r="T91" s="2">
        <f>IF(-0.006*'CU80'!T32^2+1.0914*'CU80'!T32-26.156&lt;0,0,-0.006*'CU80'!T32^2+1.0914*'CU80'!T32-26.156)</f>
        <v>7.369550550763783</v>
      </c>
      <c r="U91" s="2">
        <f>IF(-0.006*'CU80'!U32^2+1.0914*'CU80'!U32-26.156&lt;0,0,-0.006*'CU80'!U32^2+1.0914*'CU80'!U32-26.156)</f>
        <v>4.0436655306267895</v>
      </c>
      <c r="V91" s="2">
        <f>IF(-0.006*'CU80'!V32^2+1.0914*'CU80'!V32-26.156&lt;0,0,-0.006*'CU80'!V32^2+1.0914*'CU80'!V32-26.156)</f>
        <v>0.40583388212869664</v>
      </c>
      <c r="W91" s="2">
        <f>IF(-0.006*'CU80'!W32^2+1.0914*'CU80'!W32-26.156&lt;0,0,-0.006*'CU80'!W32^2+1.0914*'CU80'!W32-26.156)</f>
        <v>0</v>
      </c>
      <c r="X91" s="2">
        <f>IF(-0.006*'CU80'!X32^2+1.0914*'CU80'!X32-26.156&lt;0,0,-0.006*'CU80'!X32^2+1.0914*'CU80'!X32-26.156)</f>
        <v>0</v>
      </c>
    </row>
    <row r="92" spans="2:24" ht="14.25">
      <c r="B92" s="2">
        <f>IF(-0.006*'CU80'!B33^2+1.0914*'CU80'!B33-26.156&lt;0,0,-0.006*'CU80'!B33^2+1.0914*'CU80'!B33-26.156)</f>
        <v>0</v>
      </c>
      <c r="C92" s="2">
        <f>IF(-0.006*'CU80'!C33^2+1.0914*'CU80'!C33-26.156&lt;0,0,-0.006*'CU80'!C33^2+1.0914*'CU80'!C33-26.156)</f>
        <v>16.298302391877193</v>
      </c>
      <c r="D92" s="2">
        <f>IF(-0.006*'CU80'!D33^2+1.0914*'CU80'!D33-26.156&lt;0,0,-0.006*'CU80'!D33^2+1.0914*'CU80'!D33-26.156)</f>
        <v>20.214412166365847</v>
      </c>
      <c r="E92" s="2">
        <f>IF(-0.006*'CU80'!E33^2+1.0914*'CU80'!E33-26.156&lt;0,0,-0.006*'CU80'!E33^2+1.0914*'CU80'!E33-26.156)</f>
        <v>21.600623215624317</v>
      </c>
      <c r="F92" s="2">
        <f>IF(-0.006*'CU80'!F33^2+1.0914*'CU80'!F33-26.156&lt;0,0,-0.006*'CU80'!F33^2+1.0914*'CU80'!F33-26.156)</f>
        <v>22.60560503955889</v>
      </c>
      <c r="G92" s="2">
        <f>IF(-0.006*'CU80'!G33^2+1.0914*'CU80'!G33-26.156&lt;0,0,-0.006*'CU80'!G33^2+1.0914*'CU80'!G33-26.156)</f>
        <v>23.229357638169574</v>
      </c>
      <c r="H92" s="2">
        <f>IF(-0.006*'CU80'!H33^2+1.0914*'CU80'!H33-26.156&lt;0,0,-0.006*'CU80'!H33^2+1.0914*'CU80'!H33-26.156)</f>
        <v>23.47188101145634</v>
      </c>
      <c r="I92" s="2">
        <f>IF(-0.006*'CU80'!I33^2+1.0914*'CU80'!I33-26.156&lt;0,0,-0.006*'CU80'!I33^2+1.0914*'CU80'!I33-26.156)</f>
        <v>23.333175159419213</v>
      </c>
      <c r="J92" s="2">
        <f>IF(-0.006*'CU80'!J33^2+1.0914*'CU80'!J33-26.156&lt;0,0,-0.006*'CU80'!J33^2+1.0914*'CU80'!J33-26.156)</f>
        <v>22.813240082058172</v>
      </c>
      <c r="K92" s="2">
        <f>IF(-0.006*'CU80'!K33^2+1.0914*'CU80'!K33-26.156&lt;0,0,-0.006*'CU80'!K33^2+1.0914*'CU80'!K33-26.156)</f>
        <v>21.91207577937326</v>
      </c>
      <c r="L92" s="2">
        <f>IF(-0.006*'CU80'!L33^2+1.0914*'CU80'!L33-26.156&lt;0,0,-0.006*'CU80'!L33^2+1.0914*'CU80'!L33-26.156)</f>
        <v>20.62968225136442</v>
      </c>
      <c r="M92" s="2">
        <f>IF(-0.006*'CU80'!M33^2+1.0914*'CU80'!M33-26.156&lt;0,0,-0.006*'CU80'!M33^2+1.0914*'CU80'!M33-26.156)</f>
        <v>18.966059498031704</v>
      </c>
      <c r="N92" s="2">
        <f>IF(-0.006*'CU80'!N33^2+1.0914*'CU80'!N33-26.156&lt;0,0,-0.006*'CU80'!N33^2+1.0914*'CU80'!N33-26.156)</f>
        <v>16.921207519375052</v>
      </c>
      <c r="O92" s="2">
        <f>IF(-0.006*'CU80'!O33^2+1.0914*'CU80'!O33-26.156&lt;0,0,-0.006*'CU80'!O33^2+1.0914*'CU80'!O33-26.156)</f>
        <v>14.495126315394508</v>
      </c>
      <c r="P92" s="2">
        <f>IF(-0.006*'CU80'!P33^2+1.0914*'CU80'!P33-26.156&lt;0,0,-0.006*'CU80'!P33^2+1.0914*'CU80'!P33-26.156)</f>
        <v>11.687815886090085</v>
      </c>
      <c r="Q92" s="2">
        <f>IF(-0.006*'CU80'!Q33^2+1.0914*'CU80'!Q33-26.156&lt;0,0,-0.006*'CU80'!Q33^2+1.0914*'CU80'!Q33-26.156)</f>
        <v>8.499276231461756</v>
      </c>
      <c r="R92" s="2">
        <f>IF(-0.006*'CU80'!R33^2+1.0914*'CU80'!R33-26.156&lt;0,0,-0.006*'CU80'!R33^2+1.0914*'CU80'!R33-26.156)</f>
        <v>4.929507351509507</v>
      </c>
      <c r="S92" s="2">
        <f>IF(-0.006*'CU80'!S33^2+1.0914*'CU80'!S33-26.156&lt;0,0,-0.006*'CU80'!S33^2+1.0914*'CU80'!S33-26.156)</f>
        <v>0.9785092462333935</v>
      </c>
      <c r="T92" s="2">
        <f>IF(-0.006*'CU80'!T33^2+1.0914*'CU80'!T33-26.156&lt;0,0,-0.006*'CU80'!T33^2+1.0914*'CU80'!T33-26.156)</f>
        <v>0</v>
      </c>
      <c r="U92" s="2">
        <f>IF(-0.006*'CU80'!U33^2+1.0914*'CU80'!U33-26.156&lt;0,0,-0.006*'CU80'!U33^2+1.0914*'CU80'!U33-26.156)</f>
        <v>0</v>
      </c>
      <c r="V92" s="2">
        <f>IF(-0.006*'CU80'!V33^2+1.0914*'CU80'!V33-26.156&lt;0,0,-0.006*'CU80'!V33^2+1.0914*'CU80'!V33-26.156)</f>
        <v>0</v>
      </c>
      <c r="W92" s="2">
        <f>IF(-0.006*'CU80'!W33^2+1.0914*'CU80'!W33-26.156&lt;0,0,-0.006*'CU80'!W33^2+1.0914*'CU80'!W33-26.156)</f>
        <v>0</v>
      </c>
      <c r="X92" s="2">
        <f>IF(-0.006*'CU80'!X33^2+1.0914*'CU80'!X33-26.156&lt;0,0,-0.006*'CU80'!X33^2+1.0914*'CU80'!X33-26.156)</f>
        <v>0</v>
      </c>
    </row>
    <row r="93" spans="2:24" ht="14.25">
      <c r="B93" s="2">
        <f>IF(-0.006*'CU80'!B34^2+1.0914*'CU80'!B34-26.156&lt;0,0,-0.006*'CU80'!B34^2+1.0914*'CU80'!B34-26.156)</f>
        <v>1.8186196389157772</v>
      </c>
      <c r="C93" s="2">
        <f>IF(-0.006*'CU80'!C34^2+1.0914*'CU80'!C34-26.156&lt;0,0,-0.006*'CU80'!C34^2+1.0914*'CU80'!C34-26.156)</f>
        <v>18.35689012105741</v>
      </c>
      <c r="D93" s="2">
        <f>IF(-0.006*'CU80'!D34^2+1.0914*'CU80'!D34-26.156&lt;0,0,-0.006*'CU80'!D34^2+1.0914*'CU80'!D34-26.156)</f>
        <v>21.77002055001728</v>
      </c>
      <c r="E93" s="2">
        <f>IF(-0.006*'CU80'!E34^2+1.0914*'CU80'!E34-26.156&lt;0,0,-0.006*'CU80'!E34^2+1.0914*'CU80'!E34-26.156)</f>
        <v>22.79040481509078</v>
      </c>
      <c r="F93" s="2">
        <f>IF(-0.006*'CU80'!F34^2+1.0914*'CU80'!F34-26.156&lt;0,0,-0.006*'CU80'!F34^2+1.0914*'CU80'!F34-26.156)</f>
        <v>23.353335113893294</v>
      </c>
      <c r="G93" s="2">
        <f>IF(-0.006*'CU80'!G34^2+1.0914*'CU80'!G34-26.156&lt;0,0,-0.006*'CU80'!G34^2+1.0914*'CU80'!G34-26.156)</f>
        <v>23.45881144642484</v>
      </c>
      <c r="H93" s="2">
        <f>IF(-0.006*'CU80'!H34^2+1.0914*'CU80'!H34-26.156&lt;0,0,-0.006*'CU80'!H34^2+1.0914*'CU80'!H34-26.156)</f>
        <v>23.106833812685416</v>
      </c>
      <c r="I93" s="2">
        <f>IF(-0.006*'CU80'!I34^2+1.0914*'CU80'!I34-26.156&lt;0,0,-0.006*'CU80'!I34^2+1.0914*'CU80'!I34-26.156)</f>
        <v>22.29740221267503</v>
      </c>
      <c r="J93" s="2">
        <f>IF(-0.006*'CU80'!J34^2+1.0914*'CU80'!J34-26.156&lt;0,0,-0.006*'CU80'!J34^2+1.0914*'CU80'!J34-26.156)</f>
        <v>21.03051664639367</v>
      </c>
      <c r="K93" s="2">
        <f>IF(-0.006*'CU80'!K34^2+1.0914*'CU80'!K34-26.156&lt;0,0,-0.006*'CU80'!K34^2+1.0914*'CU80'!K34-26.156)</f>
        <v>19.30617711384135</v>
      </c>
      <c r="L93" s="2">
        <f>IF(-0.006*'CU80'!L34^2+1.0914*'CU80'!L34-26.156&lt;0,0,-0.006*'CU80'!L34^2+1.0914*'CU80'!L34-26.156)</f>
        <v>17.124383615018083</v>
      </c>
      <c r="M93" s="2">
        <f>IF(-0.006*'CU80'!M34^2+1.0914*'CU80'!M34-26.156&lt;0,0,-0.006*'CU80'!M34^2+1.0914*'CU80'!M34-26.156)</f>
        <v>14.485136149923797</v>
      </c>
      <c r="N93" s="2">
        <f>IF(-0.006*'CU80'!N34^2+1.0914*'CU80'!N34-26.156&lt;0,0,-0.006*'CU80'!N34^2+1.0914*'CU80'!N34-26.156)</f>
        <v>11.388434718558578</v>
      </c>
      <c r="O93" s="2">
        <f>IF(-0.006*'CU80'!O34^2+1.0914*'CU80'!O34-26.156&lt;0,0,-0.006*'CU80'!O34^2+1.0914*'CU80'!O34-26.156)</f>
        <v>7.834279320922356</v>
      </c>
      <c r="P93" s="2">
        <f>IF(-0.006*'CU80'!P34^2+1.0914*'CU80'!P34-26.156&lt;0,0,-0.006*'CU80'!P34^2+1.0914*'CU80'!P34-26.156)</f>
        <v>3.8226699570152007</v>
      </c>
      <c r="Q93" s="2">
        <f>IF(-0.006*'CU80'!Q34^2+1.0914*'CU80'!Q34-26.156&lt;0,0,-0.006*'CU80'!Q34^2+1.0914*'CU80'!Q34-26.156)</f>
        <v>0</v>
      </c>
      <c r="R93" s="2">
        <f>IF(-0.006*'CU80'!R34^2+1.0914*'CU80'!R34-26.156&lt;0,0,-0.006*'CU80'!R34^2+1.0914*'CU80'!R34-26.156)</f>
        <v>0</v>
      </c>
      <c r="S93" s="2">
        <f>IF(-0.006*'CU80'!S34^2+1.0914*'CU80'!S34-26.156&lt;0,0,-0.006*'CU80'!S34^2+1.0914*'CU80'!S34-26.156)</f>
        <v>0</v>
      </c>
      <c r="T93" s="2">
        <f>IF(-0.006*'CU80'!T34^2+1.0914*'CU80'!T34-26.156&lt;0,0,-0.006*'CU80'!T34^2+1.0914*'CU80'!T34-26.156)</f>
        <v>0</v>
      </c>
      <c r="U93" s="2">
        <f>IF(-0.006*'CU80'!U34^2+1.0914*'CU80'!U34-26.156&lt;0,0,-0.006*'CU80'!U34^2+1.0914*'CU80'!U34-26.156)</f>
        <v>0</v>
      </c>
      <c r="V93" s="2">
        <f>IF(-0.006*'CU80'!V34^2+1.0914*'CU80'!V34-26.156&lt;0,0,-0.006*'CU80'!V34^2+1.0914*'CU80'!V34-26.156)</f>
        <v>0</v>
      </c>
      <c r="W93" s="2">
        <f>IF(-0.006*'CU80'!W34^2+1.0914*'CU80'!W34-26.156&lt;0,0,-0.006*'CU80'!W34^2+1.0914*'CU80'!W34-26.156)</f>
        <v>0</v>
      </c>
      <c r="X93" s="2">
        <f>IF(-0.006*'CU80'!X34^2+1.0914*'CU80'!X34-26.156&lt;0,0,-0.006*'CU80'!X34^2+1.0914*'CU80'!X34-26.156)</f>
        <v>0</v>
      </c>
    </row>
    <row r="94" spans="2:24" ht="14.25">
      <c r="B94" s="2">
        <f>IF(-0.006*'CU80'!B35^2+1.0914*'CU80'!B35-26.156&lt;0,0,-0.006*'CU80'!B35^2+1.0914*'CU80'!B35-26.156)</f>
        <v>3.7139459655411002</v>
      </c>
      <c r="C94" s="2">
        <f>IF(-0.006*'CU80'!C35^2+1.0914*'CU80'!C35-26.156&lt;0,0,-0.006*'CU80'!C35^2+1.0914*'CU80'!C35-26.156)</f>
        <v>20.068370651025113</v>
      </c>
      <c r="D94" s="2">
        <f>IF(-0.006*'CU80'!D35^2+1.0914*'CU80'!D35-26.156&lt;0,0,-0.006*'CU80'!D35^2+1.0914*'CU80'!D35-26.156)</f>
        <v>22.825794566802706</v>
      </c>
      <c r="E94" s="2">
        <f>IF(-0.006*'CU80'!E35^2+1.0914*'CU80'!E35-26.156&lt;0,0,-0.006*'CU80'!E35^2+1.0914*'CU80'!E35-26.156)</f>
        <v>23.393575247888073</v>
      </c>
      <c r="F94" s="2">
        <f>IF(-0.006*'CU80'!F35^2+1.0914*'CU80'!F35-26.156&lt;0,0,-0.006*'CU80'!F35^2+1.0914*'CU80'!F35-26.156)</f>
        <v>23.420735077771177</v>
      </c>
      <c r="G94" s="2">
        <f>IF(-0.006*'CU80'!G35^2+1.0914*'CU80'!G35-26.156&lt;0,0,-0.006*'CU80'!G35^2+1.0914*'CU80'!G35-26.156)</f>
        <v>22.907274056451975</v>
      </c>
      <c r="H94" s="2">
        <f>IF(-0.006*'CU80'!H35^2+1.0914*'CU80'!H35-26.156&lt;0,0,-0.006*'CU80'!H35^2+1.0914*'CU80'!H35-26.156)</f>
        <v>21.85319218393048</v>
      </c>
      <c r="I94" s="2">
        <f>IF(-0.006*'CU80'!I35^2+1.0914*'CU80'!I35-26.156&lt;0,0,-0.006*'CU80'!I35^2+1.0914*'CU80'!I35-26.156)</f>
        <v>20.258489460206697</v>
      </c>
      <c r="J94" s="2">
        <f>IF(-0.006*'CU80'!J35^2+1.0914*'CU80'!J35-26.156&lt;0,0,-0.006*'CU80'!J35^2+1.0914*'CU80'!J35-26.156)</f>
        <v>18.12316588528062</v>
      </c>
      <c r="K94" s="2">
        <f>IF(-0.006*'CU80'!K35^2+1.0914*'CU80'!K35-26.156&lt;0,0,-0.006*'CU80'!K35^2+1.0914*'CU80'!K35-26.156)</f>
        <v>15.447221459152281</v>
      </c>
      <c r="L94" s="2">
        <f>IF(-0.006*'CU80'!L35^2+1.0914*'CU80'!L35-26.156&lt;0,0,-0.006*'CU80'!L35^2+1.0914*'CU80'!L35-26.156)</f>
        <v>12.230656181821637</v>
      </c>
      <c r="M94" s="2">
        <f>IF(-0.006*'CU80'!M35^2+1.0914*'CU80'!M35-26.156&lt;0,0,-0.006*'CU80'!M35^2+1.0914*'CU80'!M35-26.156)</f>
        <v>8.4734700532887</v>
      </c>
      <c r="N94" s="2">
        <f>IF(-0.006*'CU80'!N35^2+1.0914*'CU80'!N35-26.156&lt;0,0,-0.006*'CU80'!N35^2+1.0914*'CU80'!N35-26.156)</f>
        <v>4.175663073553501</v>
      </c>
      <c r="O94" s="2">
        <f>IF(-0.006*'CU80'!O35^2+1.0914*'CU80'!O35-26.156&lt;0,0,-0.006*'CU80'!O35^2+1.0914*'CU80'!O35-26.156)</f>
        <v>0</v>
      </c>
      <c r="P94" s="2">
        <f>IF(-0.006*'CU80'!P35^2+1.0914*'CU80'!P35-26.156&lt;0,0,-0.006*'CU80'!P35^2+1.0914*'CU80'!P35-26.156)</f>
        <v>0</v>
      </c>
      <c r="Q94" s="2">
        <f>IF(-0.006*'CU80'!Q35^2+1.0914*'CU80'!Q35-26.156&lt;0,0,-0.006*'CU80'!Q35^2+1.0914*'CU80'!Q35-26.156)</f>
        <v>0</v>
      </c>
      <c r="R94" s="2">
        <f>IF(-0.006*'CU80'!R35^2+1.0914*'CU80'!R35-26.156&lt;0,0,-0.006*'CU80'!R35^2+1.0914*'CU80'!R35-26.156)</f>
        <v>0</v>
      </c>
      <c r="S94" s="2">
        <f>IF(-0.006*'CU80'!S35^2+1.0914*'CU80'!S35-26.156&lt;0,0,-0.006*'CU80'!S35^2+1.0914*'CU80'!S35-26.156)</f>
        <v>0</v>
      </c>
      <c r="T94" s="2">
        <f>IF(-0.006*'CU80'!T35^2+1.0914*'CU80'!T35-26.156&lt;0,0,-0.006*'CU80'!T35^2+1.0914*'CU80'!T35-26.156)</f>
        <v>0</v>
      </c>
      <c r="U94" s="2">
        <f>IF(-0.006*'CU80'!U35^2+1.0914*'CU80'!U35-26.156&lt;0,0,-0.006*'CU80'!U35^2+1.0914*'CU80'!U35-26.156)</f>
        <v>0</v>
      </c>
      <c r="V94" s="2">
        <f>IF(-0.006*'CU80'!V35^2+1.0914*'CU80'!V35-26.156&lt;0,0,-0.006*'CU80'!V35^2+1.0914*'CU80'!V35-26.156)</f>
        <v>0</v>
      </c>
      <c r="W94" s="2">
        <f>IF(-0.006*'CU80'!W35^2+1.0914*'CU80'!W35-26.156&lt;0,0,-0.006*'CU80'!W35^2+1.0914*'CU80'!W35-26.156)</f>
        <v>0</v>
      </c>
      <c r="X94" s="2">
        <f>IF(-0.006*'CU80'!X35^2+1.0914*'CU80'!X35-26.156&lt;0,0,-0.006*'CU80'!X35^2+1.0914*'CU80'!X35-26.156)</f>
        <v>0</v>
      </c>
    </row>
    <row r="95" spans="2:24" ht="14.25">
      <c r="B95" s="2">
        <f>IF(-0.006*'CU80'!B36^2+1.0914*'CU80'!B36-26.156&lt;0,0,-0.006*'CU80'!B36^2+1.0914*'CU80'!B36-26.156)</f>
        <v>5.522495492363305</v>
      </c>
      <c r="C95" s="2">
        <f>IF(-0.006*'CU80'!C36^2+1.0914*'CU80'!C36-26.156&lt;0,0,-0.006*'CU80'!C36^2+1.0914*'CU80'!C36-26.156)</f>
        <v>21.4327439817803</v>
      </c>
      <c r="D95" s="2">
        <f>IF(-0.006*'CU80'!D36^2+1.0914*'CU80'!D36-26.156&lt;0,0,-0.006*'CU80'!D36^2+1.0914*'CU80'!D36-26.156)</f>
        <v>23.381734216722123</v>
      </c>
      <c r="E95" s="2">
        <f>IF(-0.006*'CU80'!E36^2+1.0914*'CU80'!E36-26.156&lt;0,0,-0.006*'CU80'!E36^2+1.0914*'CU80'!E36-26.156)</f>
        <v>23.410134514016242</v>
      </c>
      <c r="F95" s="2">
        <f>IF(-0.006*'CU80'!F36^2+1.0914*'CU80'!F36-26.156&lt;0,0,-0.006*'CU80'!F36^2+1.0914*'CU80'!F36-26.156)</f>
        <v>22.807804931192507</v>
      </c>
      <c r="G95" s="2">
        <f>IF(-0.006*'CU80'!G36^2+1.0914*'CU80'!G36-26.156&lt;0,0,-0.006*'CU80'!G36^2+1.0914*'CU80'!G36-26.156)</f>
        <v>21.57474546825093</v>
      </c>
      <c r="H95" s="2">
        <f>IF(-0.006*'CU80'!H36^2+1.0914*'CU80'!H36-26.156&lt;0,0,-0.006*'CU80'!H36^2+1.0914*'CU80'!H36-26.156)</f>
        <v>19.710956125191508</v>
      </c>
      <c r="I95" s="2">
        <f>IF(-0.006*'CU80'!I36^2+1.0914*'CU80'!I36-26.156&lt;0,0,-0.006*'CU80'!I36^2+1.0914*'CU80'!I36-26.156)</f>
        <v>17.216436902014188</v>
      </c>
      <c r="J95" s="2">
        <f>IF(-0.006*'CU80'!J36^2+1.0914*'CU80'!J36-26.156&lt;0,0,-0.006*'CU80'!J36^2+1.0914*'CU80'!J36-26.156)</f>
        <v>14.09118779871907</v>
      </c>
      <c r="K95" s="2">
        <f>IF(-0.006*'CU80'!K36^2+1.0914*'CU80'!K36-26.156&lt;0,0,-0.006*'CU80'!K36^2+1.0914*'CU80'!K36-26.156)</f>
        <v>10.335208815306068</v>
      </c>
      <c r="L95" s="2">
        <f>IF(-0.006*'CU80'!L36^2+1.0914*'CU80'!L36-26.156&lt;0,0,-0.006*'CU80'!L36^2+1.0914*'CU80'!L36-26.156)</f>
        <v>5.948499951775183</v>
      </c>
      <c r="M95" s="2">
        <f>IF(-0.006*'CU80'!M36^2+1.0914*'CU80'!M36-26.156&lt;0,0,-0.006*'CU80'!M36^2+1.0914*'CU80'!M36-26.156)</f>
        <v>0.9310612081264438</v>
      </c>
      <c r="N95" s="2">
        <f>IF(-0.006*'CU80'!N36^2+1.0914*'CU80'!N36-26.156&lt;0,0,-0.006*'CU80'!N36^2+1.0914*'CU80'!N36-26.156)</f>
        <v>0</v>
      </c>
      <c r="O95" s="2">
        <f>IF(-0.006*'CU80'!O36^2+1.0914*'CU80'!O36-26.156&lt;0,0,-0.006*'CU80'!O36^2+1.0914*'CU80'!O36-26.156)</f>
        <v>0</v>
      </c>
      <c r="P95" s="2">
        <f>IF(-0.006*'CU80'!P36^2+1.0914*'CU80'!P36-26.156&lt;0,0,-0.006*'CU80'!P36^2+1.0914*'CU80'!P36-26.156)</f>
        <v>0</v>
      </c>
      <c r="Q95" s="2">
        <f>IF(-0.006*'CU80'!Q36^2+1.0914*'CU80'!Q36-26.156&lt;0,0,-0.006*'CU80'!Q36^2+1.0914*'CU80'!Q36-26.156)</f>
        <v>0</v>
      </c>
      <c r="R95" s="2">
        <f>IF(-0.006*'CU80'!R36^2+1.0914*'CU80'!R36-26.156&lt;0,0,-0.006*'CU80'!R36^2+1.0914*'CU80'!R36-26.156)</f>
        <v>0</v>
      </c>
      <c r="S95" s="2">
        <f>IF(-0.006*'CU80'!S36^2+1.0914*'CU80'!S36-26.156&lt;0,0,-0.006*'CU80'!S36^2+1.0914*'CU80'!S36-26.156)</f>
        <v>0</v>
      </c>
      <c r="T95" s="2">
        <f>IF(-0.006*'CU80'!T36^2+1.0914*'CU80'!T36-26.156&lt;0,0,-0.006*'CU80'!T36^2+1.0914*'CU80'!T36-26.156)</f>
        <v>0</v>
      </c>
      <c r="U95" s="2">
        <f>IF(-0.006*'CU80'!U36^2+1.0914*'CU80'!U36-26.156&lt;0,0,-0.006*'CU80'!U36^2+1.0914*'CU80'!U36-26.156)</f>
        <v>0</v>
      </c>
      <c r="V95" s="2">
        <f>IF(-0.006*'CU80'!V36^2+1.0914*'CU80'!V36-26.156&lt;0,0,-0.006*'CU80'!V36^2+1.0914*'CU80'!V36-26.156)</f>
        <v>0</v>
      </c>
      <c r="W95" s="2">
        <f>IF(-0.006*'CU80'!W36^2+1.0914*'CU80'!W36-26.156&lt;0,0,-0.006*'CU80'!W36^2+1.0914*'CU80'!W36-26.156)</f>
        <v>0</v>
      </c>
      <c r="X95" s="2">
        <f>IF(-0.006*'CU80'!X36^2+1.0914*'CU80'!X36-26.156&lt;0,0,-0.006*'CU80'!X36^2+1.0914*'CU80'!X36-26.156)</f>
        <v>0</v>
      </c>
    </row>
    <row r="96" spans="2:24" ht="14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 ht="14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2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" t="s">
        <v>16</v>
      </c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4" ht="15.75" thickBot="1">
      <c r="A99" s="31"/>
      <c r="B99" s="32" t="str">
        <f>"-1.5 ML/ha"</f>
        <v>-1.5 ML/ha</v>
      </c>
      <c r="C99" s="32" t="str">
        <f>"-1.0 ML/ha"</f>
        <v>-1.0 ML/ha</v>
      </c>
      <c r="D99" s="32" t="str">
        <f>"-0.8 ML/ha"</f>
        <v>-0.8 ML/ha</v>
      </c>
      <c r="E99" s="32" t="str">
        <f>"-0.7 ML/ha"</f>
        <v>-0.7 ML/ha</v>
      </c>
      <c r="F99" s="32" t="str">
        <f>"-0.6 ML/ha"</f>
        <v>-0.6 ML/ha</v>
      </c>
      <c r="G99" s="32" t="str">
        <f>"-0.5 ML/ha"</f>
        <v>-0.5 ML/ha</v>
      </c>
      <c r="H99" s="32" t="str">
        <f>"-0.4 ML/ha"</f>
        <v>-0.4 ML/ha</v>
      </c>
      <c r="I99" s="32" t="str">
        <f>"-0.3 ML/ha"</f>
        <v>-0.3 ML/ha</v>
      </c>
      <c r="J99" s="32" t="str">
        <f>"-0.2 ML/ha"</f>
        <v>-0.2 ML/ha</v>
      </c>
      <c r="K99" s="32" t="str">
        <f>"-0.1 ML/ha"</f>
        <v>-0.1 ML/ha</v>
      </c>
      <c r="L99" s="32" t="s">
        <v>0</v>
      </c>
      <c r="M99" s="32" t="str">
        <f>"+0.1 ML/ha"</f>
        <v>+0.1 ML/ha</v>
      </c>
      <c r="N99" s="32" t="str">
        <f>"+0.2 ML/ha"</f>
        <v>+0.2 ML/ha</v>
      </c>
      <c r="O99" s="32" t="str">
        <f>"+0.3 ML/ha"</f>
        <v>+0.3 ML/ha</v>
      </c>
      <c r="P99" s="32" t="str">
        <f>"+0.4 ML/ha"</f>
        <v>+0.4 ML/ha</v>
      </c>
      <c r="Q99" s="32" t="str">
        <f>"+0.5 ML/ha"</f>
        <v>+0.5 ML/ha</v>
      </c>
      <c r="R99" s="32" t="str">
        <f>"+0.6 ML/ha"</f>
        <v>+0.6 ML/ha</v>
      </c>
      <c r="S99" s="32" t="str">
        <f>"+0.7 ML/ha"</f>
        <v>+0.7 ML/ha</v>
      </c>
      <c r="T99" s="32" t="str">
        <f>"+0.8 ML/ha"</f>
        <v>+0.8 ML/ha</v>
      </c>
      <c r="U99" s="32" t="str">
        <f>"+0.9 ML/ha"</f>
        <v>+0.9 ML/ha</v>
      </c>
      <c r="V99" s="33" t="str">
        <f>"+1.0 ML/ha"</f>
        <v>+1.0 ML/ha</v>
      </c>
      <c r="W99" s="33" t="str">
        <f>"+1.2 ML/ha"</f>
        <v>+1.2 ML/ha</v>
      </c>
      <c r="X99" s="33" t="str">
        <f>"+1.5 ML/ha"</f>
        <v>+1.5 ML/ha</v>
      </c>
    </row>
    <row r="100" spans="1:24" ht="14.25">
      <c r="A100" s="16"/>
      <c r="B100" s="35">
        <f>IF(B84&lt;0,0,B84*AreaUnderNormalCurve!$C4)</f>
        <v>0</v>
      </c>
      <c r="C100" s="35">
        <f>IF(C84&lt;0,0,C84*AreaUnderNormalCurve!$C4)</f>
        <v>0</v>
      </c>
      <c r="D100" s="35">
        <f>IF(D84&lt;0,0,D84*AreaUnderNormalCurve!$C4)</f>
        <v>0</v>
      </c>
      <c r="E100" s="35">
        <f>IF(E84&lt;0,0,E84*AreaUnderNormalCurve!$C4)</f>
        <v>0</v>
      </c>
      <c r="F100" s="35">
        <f>IF(F84&lt;0,0,F84*AreaUnderNormalCurve!$C4)</f>
        <v>0</v>
      </c>
      <c r="G100" s="35">
        <f>IF(G84&lt;0,0,G84*AreaUnderNormalCurve!$C4)</f>
        <v>0</v>
      </c>
      <c r="H100" s="35">
        <f>IF(H84&lt;0,0,H84*AreaUnderNormalCurve!$C4)</f>
        <v>0</v>
      </c>
      <c r="I100" s="35">
        <f>IF(I84&lt;0,0,I84*AreaUnderNormalCurve!$C4)</f>
        <v>0</v>
      </c>
      <c r="J100" s="35">
        <f>IF(J84&lt;0,0,J84*AreaUnderNormalCurve!$C4)</f>
        <v>0</v>
      </c>
      <c r="K100" s="35">
        <f>IF(K84&lt;0,0,K84*AreaUnderNormalCurve!$C4)</f>
        <v>0</v>
      </c>
      <c r="L100" s="35">
        <f>IF(L84&lt;0,0,L84*AreaUnderNormalCurve!$C4)</f>
        <v>0</v>
      </c>
      <c r="M100" s="35">
        <f>IF(M84&lt;0,0,M84*AreaUnderNormalCurve!$C4)</f>
        <v>0</v>
      </c>
      <c r="N100" s="35">
        <f>IF(N84&lt;0,0,N84*AreaUnderNormalCurve!$C4)</f>
        <v>0.003446814522081698</v>
      </c>
      <c r="O100" s="35">
        <f>IF(O84&lt;0,0,O84*AreaUnderNormalCurve!$C4)</f>
        <v>0.00822615554038992</v>
      </c>
      <c r="P100" s="35">
        <f>IF(P84&lt;0,0,P84*AreaUnderNormalCurve!$C4)</f>
        <v>0.012900889000914387</v>
      </c>
      <c r="Q100" s="35">
        <f>IF(Q84&lt;0,0,Q84*AreaUnderNormalCurve!$C4)</f>
        <v>0.017471014903655</v>
      </c>
      <c r="R100" s="35">
        <f>IF(R84&lt;0,0,R84*AreaUnderNormalCurve!$C4)</f>
        <v>0.02193653324861188</v>
      </c>
      <c r="S100" s="35">
        <f>IF(S84&lt;0,0,S84*AreaUnderNormalCurve!$C4)</f>
        <v>0.026297444035784955</v>
      </c>
      <c r="T100" s="35">
        <f>IF(T84&lt;0,0,T84*AreaUnderNormalCurve!$C4)</f>
        <v>0.03055374726517426</v>
      </c>
      <c r="U100" s="35">
        <f>IF(U84&lt;0,0,U84*AreaUnderNormalCurve!$C4)</f>
        <v>0.03470544293677969</v>
      </c>
      <c r="V100" s="35">
        <f>IF(V84&lt;0,0,V84*AreaUnderNormalCurve!$C4)</f>
        <v>0.038752531050601426</v>
      </c>
      <c r="W100" s="35">
        <f>IF(W84&lt;0,0,W84*AreaUnderNormalCurve!$C4)</f>
        <v>0.046532884604893375</v>
      </c>
      <c r="X100" s="35">
        <f>IF(X84&lt;0,0,X84*AreaUnderNormalCurve!$C4)</f>
        <v>0.05741885825295282</v>
      </c>
    </row>
    <row r="101" spans="1:24" ht="14.25">
      <c r="A101" s="16"/>
      <c r="B101" s="35">
        <f>IF(B85&lt;0,0,B85*AreaUnderNormalCurve!$C5)</f>
        <v>0</v>
      </c>
      <c r="C101" s="35">
        <f>IF(C85&lt;0,0,C85*AreaUnderNormalCurve!$C5)</f>
        <v>0</v>
      </c>
      <c r="D101" s="35">
        <f>IF(D85&lt;0,0,D85*AreaUnderNormalCurve!$C5)</f>
        <v>0</v>
      </c>
      <c r="E101" s="35">
        <f>IF(E85&lt;0,0,E85*AreaUnderNormalCurve!$C5)</f>
        <v>0</v>
      </c>
      <c r="F101" s="35">
        <f>IF(F85&lt;0,0,F85*AreaUnderNormalCurve!$C5)</f>
        <v>0</v>
      </c>
      <c r="G101" s="35">
        <f>IF(G85&lt;0,0,G85*AreaUnderNormalCurve!$C5)</f>
        <v>0</v>
      </c>
      <c r="H101" s="35">
        <f>IF(H85&lt;0,0,H85*AreaUnderNormalCurve!$C5)</f>
        <v>0.01891836149444685</v>
      </c>
      <c r="I101" s="35">
        <f>IF(I85&lt;0,0,I85*AreaUnderNormalCurve!$C5)</f>
        <v>0.04117857523480592</v>
      </c>
      <c r="J101" s="35">
        <f>IF(J85&lt;0,0,J85*AreaUnderNormalCurve!$C5)</f>
        <v>0.0627451938159835</v>
      </c>
      <c r="K101" s="35">
        <f>IF(K85&lt;0,0,K85*AreaUnderNormalCurve!$C5)</f>
        <v>0.08361821723797923</v>
      </c>
      <c r="L101" s="35">
        <f>IF(L85&lt;0,0,L85*AreaUnderNormalCurve!$C5)</f>
        <v>0.10379764550079346</v>
      </c>
      <c r="M101" s="35">
        <f>IF(M85&lt;0,0,M85*AreaUnderNormalCurve!$C5)</f>
        <v>0.12328347860442597</v>
      </c>
      <c r="N101" s="35">
        <f>IF(N85&lt;0,0,N85*AreaUnderNormalCurve!$C5)</f>
        <v>0.142075716548877</v>
      </c>
      <c r="O101" s="35">
        <f>IF(O85&lt;0,0,O85*AreaUnderNormalCurve!$C5)</f>
        <v>0.16017435933414625</v>
      </c>
      <c r="P101" s="35">
        <f>IF(P85&lt;0,0,P85*AreaUnderNormalCurve!$C5)</f>
        <v>0.17757940696023394</v>
      </c>
      <c r="Q101" s="35">
        <f>IF(Q85&lt;0,0,Q85*AreaUnderNormalCurve!$C5)</f>
        <v>0.19429085942713986</v>
      </c>
      <c r="R101" s="35">
        <f>IF(R85&lt;0,0,R85*AreaUnderNormalCurve!$C5)</f>
        <v>0.21030871673486431</v>
      </c>
      <c r="S101" s="35">
        <f>IF(S85&lt;0,0,S85*AreaUnderNormalCurve!$C5)</f>
        <v>0.22563297888340703</v>
      </c>
      <c r="T101" s="35">
        <f>IF(T85&lt;0,0,T85*AreaUnderNormalCurve!$C5)</f>
        <v>0.24026364587276824</v>
      </c>
      <c r="U101" s="35">
        <f>IF(U85&lt;0,0,U85*AreaUnderNormalCurve!$C5)</f>
        <v>0.2542007177029477</v>
      </c>
      <c r="V101" s="35">
        <f>IF(V85&lt;0,0,V85*AreaUnderNormalCurve!$C5)</f>
        <v>0.2674441943739456</v>
      </c>
      <c r="W101" s="35">
        <f>IF(W85&lt;0,0,W85*AreaUnderNormalCurve!$C5)</f>
        <v>0.29185036223839644</v>
      </c>
      <c r="X101" s="35">
        <f>IF(X85&lt;0,0,X85*AreaUnderNormalCurve!$C5)</f>
        <v>0.3232576503412101</v>
      </c>
    </row>
    <row r="102" spans="1:24" ht="14.25">
      <c r="A102" s="16"/>
      <c r="B102" s="35">
        <f>IF(B86&lt;0,0,B86*AreaUnderNormalCurve!$C6)</f>
        <v>0</v>
      </c>
      <c r="C102" s="35">
        <f>IF(C86&lt;0,0,C86*AreaUnderNormalCurve!$C6)</f>
        <v>0</v>
      </c>
      <c r="D102" s="35">
        <f>IF(D86&lt;0,0,D86*AreaUnderNormalCurve!$C6)</f>
        <v>0.0169449910679421</v>
      </c>
      <c r="E102" s="35">
        <f>IF(E86&lt;0,0,E86*AreaUnderNormalCurve!$C6)</f>
        <v>0.09451067113791162</v>
      </c>
      <c r="F102" s="35">
        <f>IF(F86&lt;0,0,F86*AreaUnderNormalCurve!$C6)</f>
        <v>0.169004089281877</v>
      </c>
      <c r="G102" s="35">
        <f>IF(G86&lt;0,0,G86*AreaUnderNormalCurve!$C6)</f>
        <v>0.24042524549983788</v>
      </c>
      <c r="H102" s="35">
        <f>IF(H86&lt;0,0,H86*AreaUnderNormalCurve!$C6)</f>
        <v>0.3087741397917954</v>
      </c>
      <c r="I102" s="35">
        <f>IF(I86&lt;0,0,I86*AreaUnderNormalCurve!$C6)</f>
        <v>0.3740507721577488</v>
      </c>
      <c r="J102" s="35">
        <f>IF(J86&lt;0,0,J86*AreaUnderNormalCurve!$C6)</f>
        <v>0.43625514259769815</v>
      </c>
      <c r="K102" s="35">
        <f>IF(K86&lt;0,0,K86*AreaUnderNormalCurve!$C6)</f>
        <v>0.4953872511116435</v>
      </c>
      <c r="L102" s="35">
        <f>IF(L86&lt;0,0,L86*AreaUnderNormalCurve!$C6)</f>
        <v>0.5514470976995846</v>
      </c>
      <c r="M102" s="35">
        <f>IF(M86&lt;0,0,M86*AreaUnderNormalCurve!$C6)</f>
        <v>0.6044346823615216</v>
      </c>
      <c r="N102" s="35">
        <f>IF(N86&lt;0,0,N86*AreaUnderNormalCurve!$C6)</f>
        <v>0.654350005097455</v>
      </c>
      <c r="O102" s="35">
        <f>IF(O86&lt;0,0,O86*AreaUnderNormalCurve!$C6)</f>
        <v>0.7011930659073844</v>
      </c>
      <c r="P102" s="35">
        <f>IF(P86&lt;0,0,P86*AreaUnderNormalCurve!$C6)</f>
        <v>0.7449638647913098</v>
      </c>
      <c r="Q102" s="35">
        <f>IF(Q86&lt;0,0,Q86*AreaUnderNormalCurve!$C6)</f>
        <v>0.785662401749231</v>
      </c>
      <c r="R102" s="35">
        <f>IF(R86&lt;0,0,R86*AreaUnderNormalCurve!$C6)</f>
        <v>0.823288676781148</v>
      </c>
      <c r="S102" s="35">
        <f>IF(S86&lt;0,0,S86*AreaUnderNormalCurve!$C6)</f>
        <v>0.8578426898870611</v>
      </c>
      <c r="T102" s="35">
        <f>IF(T86&lt;0,0,T86*AreaUnderNormalCurve!$C6)</f>
        <v>0.8893244410669708</v>
      </c>
      <c r="U102" s="35">
        <f>IF(U86&lt;0,0,U86*AreaUnderNormalCurve!$C6)</f>
        <v>0.9177339303208756</v>
      </c>
      <c r="V102" s="35">
        <f>IF(V86&lt;0,0,V86*AreaUnderNormalCurve!$C6)</f>
        <v>0.9430711576487776</v>
      </c>
      <c r="W102" s="35">
        <f>IF(W86&lt;0,0,W86*AreaUnderNormalCurve!$C6)</f>
        <v>0.9845288265265675</v>
      </c>
      <c r="X102" s="35">
        <f>IF(X86&lt;0,0,X86*AreaUnderNormalCurve!$C6)</f>
        <v>1.0236733653982237</v>
      </c>
    </row>
    <row r="103" spans="1:24" ht="14.25">
      <c r="A103" s="16"/>
      <c r="B103" s="35">
        <f>IF(B87&lt;0,0,B87*AreaUnderNormalCurve!$C7)</f>
        <v>0</v>
      </c>
      <c r="C103" s="35">
        <f>IF(C87&lt;0,0,C87*AreaUnderNormalCurve!$C7)</f>
        <v>0.07332577856497798</v>
      </c>
      <c r="D103" s="35">
        <f>IF(D87&lt;0,0,D87*AreaUnderNormalCurve!$C7)</f>
        <v>0.4533868656018641</v>
      </c>
      <c r="E103" s="35">
        <f>IF(E87&lt;0,0,E87*AreaUnderNormalCurve!$C7)</f>
        <v>0.6290638805357937</v>
      </c>
      <c r="F103" s="35">
        <f>IF(F87&lt;0,0,F87*AreaUnderNormalCurve!$C7)</f>
        <v>0.7951718764133814</v>
      </c>
      <c r="G103" s="35">
        <f>IF(G87&lt;0,0,G87*AreaUnderNormalCurve!$C7)</f>
        <v>0.951710853234626</v>
      </c>
      <c r="H103" s="35">
        <f>IF(H87&lt;0,0,H87*AreaUnderNormalCurve!$C7)</f>
        <v>1.0986808109995272</v>
      </c>
      <c r="I103" s="35">
        <f>IF(I87&lt;0,0,I87*AreaUnderNormalCurve!$C7)</f>
        <v>1.2360817497080878</v>
      </c>
      <c r="J103" s="35">
        <f>IF(J87&lt;0,0,J87*AreaUnderNormalCurve!$C7)</f>
        <v>1.363913669360305</v>
      </c>
      <c r="K103" s="35">
        <f>IF(K87&lt;0,0,K87*AreaUnderNormalCurve!$C7)</f>
        <v>1.4821765699561797</v>
      </c>
      <c r="L103" s="35">
        <f>IF(L87&lt;0,0,L87*AreaUnderNormalCurve!$C7)</f>
        <v>1.590870451495711</v>
      </c>
      <c r="M103" s="35">
        <f>IF(M87&lt;0,0,M87*AreaUnderNormalCurve!$C7)</f>
        <v>1.6899953139789006</v>
      </c>
      <c r="N103" s="35">
        <f>IF(N87&lt;0,0,N87*AreaUnderNormalCurve!$C7)</f>
        <v>1.7795511574057485</v>
      </c>
      <c r="O103" s="35">
        <f>IF(O87&lt;0,0,O87*AreaUnderNormalCurve!$C7)</f>
        <v>1.8595379817762523</v>
      </c>
      <c r="P103" s="35">
        <f>IF(P87&lt;0,0,P87*AreaUnderNormalCurve!$C7)</f>
        <v>1.9299557870904156</v>
      </c>
      <c r="Q103" s="35">
        <f>IF(Q87&lt;0,0,Q87*AreaUnderNormalCurve!$C7)</f>
        <v>1.990804573348234</v>
      </c>
      <c r="R103" s="35">
        <f>IF(R87&lt;0,0,R87*AreaUnderNormalCurve!$C7)</f>
        <v>2.0420843405497107</v>
      </c>
      <c r="S103" s="35">
        <f>IF(S87&lt;0,0,S87*AreaUnderNormalCurve!$C7)</f>
        <v>2.0837950886948464</v>
      </c>
      <c r="T103" s="35">
        <f>IF(T87&lt;0,0,T87*AreaUnderNormalCurve!$C7)</f>
        <v>2.115936817783638</v>
      </c>
      <c r="U103" s="35">
        <f>IF(U87&lt;0,0,U87*AreaUnderNormalCurve!$C7)</f>
        <v>2.1385095278160886</v>
      </c>
      <c r="V103" s="35">
        <f>IF(V87&lt;0,0,V87*AreaUnderNormalCurve!$C7)</f>
        <v>2.1515132187921955</v>
      </c>
      <c r="W103" s="35">
        <f>IF(W87&lt;0,0,W87*AreaUnderNormalCurve!$C7)</f>
        <v>2.148813543575382</v>
      </c>
      <c r="X103" s="35">
        <f>IF(X87&lt;0,0,X87*AreaUnderNormalCurve!$C7)</f>
        <v>2.072996387827594</v>
      </c>
    </row>
    <row r="104" spans="1:24" ht="14.25">
      <c r="A104" s="16"/>
      <c r="B104" s="35">
        <f>IF(B88&lt;0,0,B88*AreaUnderNormalCurve!$C8)</f>
        <v>0</v>
      </c>
      <c r="C104" s="35">
        <f>IF(C88&lt;0,0,C88*AreaUnderNormalCurve!$C8)</f>
        <v>0.6884726345063781</v>
      </c>
      <c r="D104" s="35">
        <f>IF(D88&lt;0,0,D88*AreaUnderNormalCurve!$C8)</f>
        <v>1.348145880968673</v>
      </c>
      <c r="E104" s="35">
        <f>IF(E88&lt;0,0,E88*AreaUnderNormalCurve!$C8)</f>
        <v>1.6452102341449468</v>
      </c>
      <c r="F104" s="35">
        <f>IF(F88&lt;0,0,F88*AreaUnderNormalCurve!$C8)</f>
        <v>1.9204264072846386</v>
      </c>
      <c r="G104" s="35">
        <f>IF(G88&lt;0,0,G88*AreaUnderNormalCurve!$C8)</f>
        <v>2.173794400387751</v>
      </c>
      <c r="H104" s="35">
        <f>IF(H88&lt;0,0,H88*AreaUnderNormalCurve!$C8)</f>
        <v>2.4053142134542793</v>
      </c>
      <c r="I104" s="35">
        <f>IF(I88&lt;0,0,I88*AreaUnderNormalCurve!$C8)</f>
        <v>2.6149858464842253</v>
      </c>
      <c r="J104" s="35">
        <f>IF(J88&lt;0,0,J88*AreaUnderNormalCurve!$C8)</f>
        <v>2.802809299477592</v>
      </c>
      <c r="K104" s="35">
        <f>IF(K88&lt;0,0,K88*AreaUnderNormalCurve!$C8)</f>
        <v>2.9687845724343744</v>
      </c>
      <c r="L104" s="35">
        <f>IF(L88&lt;0,0,L88*AreaUnderNormalCurve!$C8)</f>
        <v>3.1129116653545763</v>
      </c>
      <c r="M104" s="35">
        <f>IF(M88&lt;0,0,M88*AreaUnderNormalCurve!$C8)</f>
        <v>3.235190578238195</v>
      </c>
      <c r="N104" s="35">
        <f>IF(N88&lt;0,0,N88*AreaUnderNormalCurve!$C8)</f>
        <v>3.335621311085232</v>
      </c>
      <c r="O104" s="35">
        <f>IF(O88&lt;0,0,O88*AreaUnderNormalCurve!$C8)</f>
        <v>3.414203863895689</v>
      </c>
      <c r="P104" s="35">
        <f>IF(P88&lt;0,0,P88*AreaUnderNormalCurve!$C8)</f>
        <v>3.4709382366695607</v>
      </c>
      <c r="Q104" s="35">
        <f>IF(Q88&lt;0,0,Q88*AreaUnderNormalCurve!$C8)</f>
        <v>3.5058244294068555</v>
      </c>
      <c r="R104" s="35">
        <f>IF(R88&lt;0,0,R88*AreaUnderNormalCurve!$C8)</f>
        <v>3.5188624421075634</v>
      </c>
      <c r="S104" s="35">
        <f>IF(S88&lt;0,0,S88*AreaUnderNormalCurve!$C8)</f>
        <v>3.510052274771691</v>
      </c>
      <c r="T104" s="35">
        <f>IF(T88&lt;0,0,T88*AreaUnderNormalCurve!$C8)</f>
        <v>3.4793939273992387</v>
      </c>
      <c r="U104" s="35">
        <f>IF(U88&lt;0,0,U88*AreaUnderNormalCurve!$C8)</f>
        <v>3.4268873999902025</v>
      </c>
      <c r="V104" s="35">
        <f>IF(V88&lt;0,0,V88*AreaUnderNormalCurve!$C8)</f>
        <v>3.352532692544584</v>
      </c>
      <c r="W104" s="35">
        <f>IF(W88&lt;0,0,W88*AreaUnderNormalCurve!$C8)</f>
        <v>3.138278737543604</v>
      </c>
      <c r="X104" s="35">
        <f>IF(X88&lt;0,0,X88*AreaUnderNormalCurve!$C8)</f>
        <v>2.653036454767769</v>
      </c>
    </row>
    <row r="105" spans="1:24" ht="14.25">
      <c r="A105" s="16"/>
      <c r="B105" s="35">
        <f>IF(B89&lt;0,0,B89*AreaUnderNormalCurve!$C9)</f>
        <v>0</v>
      </c>
      <c r="C105" s="35">
        <f>IF(C89&lt;0,0,C89*AreaUnderNormalCurve!$C9)</f>
        <v>1.539640085735272</v>
      </c>
      <c r="D105" s="35">
        <f>IF(D89&lt;0,0,D89*AreaUnderNormalCurve!$C9)</f>
        <v>2.403053225922249</v>
      </c>
      <c r="E105" s="35">
        <f>IF(E89&lt;0,0,E89*AreaUnderNormalCurve!$C9)</f>
        <v>2.7789735863957286</v>
      </c>
      <c r="F105" s="35">
        <f>IF(F89&lt;0,0,F89*AreaUnderNormalCurve!$C9)</f>
        <v>3.117703140455868</v>
      </c>
      <c r="G105" s="35">
        <f>IF(G89&lt;0,0,G89*AreaUnderNormalCurve!$C9)</f>
        <v>3.419241888102665</v>
      </c>
      <c r="H105" s="35">
        <f>IF(H89&lt;0,0,H89*AreaUnderNormalCurve!$C9)</f>
        <v>3.683589829336124</v>
      </c>
      <c r="I105" s="35">
        <f>IF(I89&lt;0,0,I89*AreaUnderNormalCurve!$C9)</f>
        <v>3.9107469641562433</v>
      </c>
      <c r="J105" s="35">
        <f>IF(J89&lt;0,0,J89*AreaUnderNormalCurve!$C9)</f>
        <v>4.100713292563024</v>
      </c>
      <c r="K105" s="35">
        <f>IF(K89&lt;0,0,K89*AreaUnderNormalCurve!$C9)</f>
        <v>4.253488814556462</v>
      </c>
      <c r="L105" s="35">
        <f>IF(L89&lt;0,0,L89*AreaUnderNormalCurve!$C9)</f>
        <v>4.369073530136561</v>
      </c>
      <c r="M105" s="35">
        <f>IF(M89&lt;0,0,M89*AreaUnderNormalCurve!$C9)</f>
        <v>4.4474674393033204</v>
      </c>
      <c r="N105" s="35">
        <f>IF(N89&lt;0,0,N89*AreaUnderNormalCurve!$C9)</f>
        <v>4.488670542056738</v>
      </c>
      <c r="O105" s="35">
        <f>IF(O89&lt;0,0,O89*AreaUnderNormalCurve!$C9)</f>
        <v>4.492682838396817</v>
      </c>
      <c r="P105" s="35">
        <f>IF(P89&lt;0,0,P89*AreaUnderNormalCurve!$C9)</f>
        <v>4.459504328323558</v>
      </c>
      <c r="Q105" s="35">
        <f>IF(Q89&lt;0,0,Q89*AreaUnderNormalCurve!$C9)</f>
        <v>4.389135011836956</v>
      </c>
      <c r="R105" s="35">
        <f>IF(R89&lt;0,0,R89*AreaUnderNormalCurve!$C9)</f>
        <v>4.281574888937012</v>
      </c>
      <c r="S105" s="35">
        <f>IF(S89&lt;0,0,S89*AreaUnderNormalCurve!$C9)</f>
        <v>4.136823959623733</v>
      </c>
      <c r="T105" s="35">
        <f>IF(T89&lt;0,0,T89*AreaUnderNormalCurve!$C9)</f>
        <v>3.954882223897112</v>
      </c>
      <c r="U105" s="35">
        <f>IF(U89&lt;0,0,U89*AreaUnderNormalCurve!$C9)</f>
        <v>3.7357496817571487</v>
      </c>
      <c r="V105" s="35">
        <f>IF(V89&lt;0,0,V89*AreaUnderNormalCurve!$C9)</f>
        <v>3.479426333203851</v>
      </c>
      <c r="W105" s="35">
        <f>IF(W89&lt;0,0,W89*AreaUnderNormalCurve!$C9)</f>
        <v>2.8552072168572273</v>
      </c>
      <c r="X105" s="35">
        <f>IF(X89&lt;0,0,X89*AreaUnderNormalCurve!$C9)</f>
        <v>1.6399474942372485</v>
      </c>
    </row>
    <row r="106" spans="1:24" ht="14.25">
      <c r="A106" s="16"/>
      <c r="B106" s="35">
        <f>IF(B90&lt;0,0,B90*AreaUnderNormalCurve!$C10)</f>
        <v>0</v>
      </c>
      <c r="C106" s="35">
        <f>IF(C90&lt;0,0,C90*AreaUnderNormalCurve!$C10)</f>
        <v>2.1332727218208714</v>
      </c>
      <c r="D106" s="35">
        <f>IF(D90&lt;0,0,D90*AreaUnderNormalCurve!$C10)</f>
        <v>2.9881070751560284</v>
      </c>
      <c r="E106" s="35">
        <f>IF(E90&lt;0,0,E90*AreaUnderNormalCurve!$C10)</f>
        <v>3.343824877944981</v>
      </c>
      <c r="F106" s="35">
        <f>IF(F90&lt;0,0,F90*AreaUnderNormalCurve!$C10)</f>
        <v>3.651743098148178</v>
      </c>
      <c r="G106" s="35">
        <f>IF(G90&lt;0,0,G90*AreaUnderNormalCurve!$C10)</f>
        <v>3.911861735765625</v>
      </c>
      <c r="H106" s="35">
        <f>IF(H90&lt;0,0,H90*AreaUnderNormalCurve!$C10)</f>
        <v>4.124180790797323</v>
      </c>
      <c r="I106" s="35">
        <f>IF(I90&lt;0,0,I90*AreaUnderNormalCurve!$C10)</f>
        <v>4.288700263243265</v>
      </c>
      <c r="J106" s="35">
        <f>IF(J90&lt;0,0,J90*AreaUnderNormalCurve!$C10)</f>
        <v>4.405420153103457</v>
      </c>
      <c r="K106" s="35">
        <f>IF(K90&lt;0,0,K90*AreaUnderNormalCurve!$C10)</f>
        <v>4.474340460377898</v>
      </c>
      <c r="L106" s="35">
        <f>IF(L90&lt;0,0,L90*AreaUnderNormalCurve!$C10)</f>
        <v>4.4954611850665875</v>
      </c>
      <c r="M106" s="35">
        <f>IF(M90&lt;0,0,M90*AreaUnderNormalCurve!$C10)</f>
        <v>4.4687823271695235</v>
      </c>
      <c r="N106" s="35">
        <f>IF(N90&lt;0,0,N90*AreaUnderNormalCurve!$C10)</f>
        <v>4.394303886686708</v>
      </c>
      <c r="O106" s="35">
        <f>IF(O90&lt;0,0,O90*AreaUnderNormalCurve!$C10)</f>
        <v>4.272025863618144</v>
      </c>
      <c r="P106" s="35">
        <f>IF(P90&lt;0,0,P90*AreaUnderNormalCurve!$C10)</f>
        <v>4.101948257963825</v>
      </c>
      <c r="Q106" s="35">
        <f>IF(Q90&lt;0,0,Q90*AreaUnderNormalCurve!$C10)</f>
        <v>3.884071069723755</v>
      </c>
      <c r="R106" s="35">
        <f>IF(R90&lt;0,0,R90*AreaUnderNormalCurve!$C10)</f>
        <v>3.618394298897937</v>
      </c>
      <c r="S106" s="35">
        <f>IF(S90&lt;0,0,S90*AreaUnderNormalCurve!$C10)</f>
        <v>3.304917945486363</v>
      </c>
      <c r="T106" s="35">
        <f>IF(T90&lt;0,0,T90*AreaUnderNormalCurve!$C10)</f>
        <v>2.9436420094890354</v>
      </c>
      <c r="U106" s="35">
        <f>IF(U90&lt;0,0,U90*AreaUnderNormalCurve!$C10)</f>
        <v>2.534566490905957</v>
      </c>
      <c r="V106" s="35">
        <f>IF(V90&lt;0,0,V90*AreaUnderNormalCurve!$C10)</f>
        <v>2.077691389737131</v>
      </c>
      <c r="W106" s="35">
        <f>IF(W90&lt;0,0,W90*AreaUnderNormalCurve!$C10)</f>
        <v>1.0205424396422182</v>
      </c>
      <c r="X106" s="35">
        <f>IF(X90&lt;0,0,X90*AreaUnderNormalCurve!$C10)</f>
        <v>0</v>
      </c>
    </row>
    <row r="107" spans="1:24" ht="14.25">
      <c r="A107" s="16"/>
      <c r="B107" s="35">
        <f>IF(B91&lt;0,0,B91*AreaUnderNormalCurve!$C11)</f>
        <v>0</v>
      </c>
      <c r="C107" s="35">
        <f>IF(C91&lt;0,0,C91*AreaUnderNormalCurve!$C11)</f>
        <v>2.0825018587763218</v>
      </c>
      <c r="D107" s="35">
        <f>IF(D91&lt;0,0,D91*AreaUnderNormalCurve!$C11)</f>
        <v>2.7220295154356724</v>
      </c>
      <c r="E107" s="35">
        <f>IF(E91&lt;0,0,E91*AreaUnderNormalCurve!$C11)</f>
        <v>2.9716521443783575</v>
      </c>
      <c r="F107" s="35">
        <f>IF(F91&lt;0,0,F91*AreaUnderNormalCurve!$C11)</f>
        <v>3.1745139737297183</v>
      </c>
      <c r="G107" s="35">
        <f>IF(G91&lt;0,0,G91*AreaUnderNormalCurve!$C11)</f>
        <v>3.3306150034897524</v>
      </c>
      <c r="H107" s="35">
        <f>IF(H91&lt;0,0,H91*AreaUnderNormalCurve!$C11)</f>
        <v>3.4399552336584582</v>
      </c>
      <c r="I107" s="35">
        <f>IF(I91&lt;0,0,I91*AreaUnderNormalCurve!$C11)</f>
        <v>3.502534664235839</v>
      </c>
      <c r="J107" s="35">
        <f>IF(J91&lt;0,0,J91*AreaUnderNormalCurve!$C11)</f>
        <v>3.5183532952218934</v>
      </c>
      <c r="K107" s="35">
        <f>IF(K91&lt;0,0,K91*AreaUnderNormalCurve!$C11)</f>
        <v>3.4874111266166206</v>
      </c>
      <c r="L107" s="35">
        <f>IF(L91&lt;0,0,L91*AreaUnderNormalCurve!$C11)</f>
        <v>3.4097081584200226</v>
      </c>
      <c r="M107" s="35">
        <f>IF(M91&lt;0,0,M91*AreaUnderNormalCurve!$C11)</f>
        <v>3.2852443906321</v>
      </c>
      <c r="N107" s="35">
        <f>IF(N91&lt;0,0,N91*AreaUnderNormalCurve!$C11)</f>
        <v>3.1140198232528467</v>
      </c>
      <c r="O107" s="35">
        <f>IF(O91&lt;0,0,O91*AreaUnderNormalCurve!$C11)</f>
        <v>2.896034456282269</v>
      </c>
      <c r="P107" s="35">
        <f>IF(P91&lt;0,0,P91*AreaUnderNormalCurve!$C11)</f>
        <v>2.6312882897203664</v>
      </c>
      <c r="Q107" s="35">
        <f>IF(Q91&lt;0,0,Q91*AreaUnderNormalCurve!$C11)</f>
        <v>2.3197813235671334</v>
      </c>
      <c r="R107" s="35">
        <f>IF(R91&lt;0,0,R91*AreaUnderNormalCurve!$C11)</f>
        <v>1.96151355782258</v>
      </c>
      <c r="S107" s="35">
        <f>IF(S91&lt;0,0,S91*AreaUnderNormalCurve!$C11)</f>
        <v>1.5564849924866957</v>
      </c>
      <c r="T107" s="35">
        <f>IF(T91&lt;0,0,T91*AreaUnderNormalCurve!$C11)</f>
        <v>1.1046956275594912</v>
      </c>
      <c r="U107" s="35">
        <f>IF(U91&lt;0,0,U91*AreaUnderNormalCurve!$C11)</f>
        <v>0.6061454630409557</v>
      </c>
      <c r="V107" s="35">
        <f>IF(V91&lt;0,0,V91*AreaUnderNormalCurve!$C11)</f>
        <v>0.06083449893109163</v>
      </c>
      <c r="W107" s="35">
        <f>IF(W91&lt;0,0,W91*AreaUnderNormalCurve!$C11)</f>
        <v>0</v>
      </c>
      <c r="X107" s="35">
        <f>IF(X91&lt;0,0,X91*AreaUnderNormalCurve!$C11)</f>
        <v>0</v>
      </c>
    </row>
    <row r="108" spans="1:24" ht="14.25">
      <c r="A108" s="16"/>
      <c r="B108" s="35">
        <f>IF(B92&lt;0,0,B92*AreaUnderNormalCurve!$C12)</f>
        <v>0</v>
      </c>
      <c r="C108" s="35">
        <f>IF(C92&lt;0,0,C92*AreaUnderNormalCurve!$C12)</f>
        <v>1.4961841595743264</v>
      </c>
      <c r="D108" s="35">
        <f>IF(D92&lt;0,0,D92*AreaUnderNormalCurve!$C12)</f>
        <v>1.855683036872385</v>
      </c>
      <c r="E108" s="35">
        <f>IF(E92&lt;0,0,E92*AreaUnderNormalCurve!$C12)</f>
        <v>1.9829372111943124</v>
      </c>
      <c r="F108" s="35">
        <f>IF(F92&lt;0,0,F92*AreaUnderNormalCurve!$C12)</f>
        <v>2.075194542631506</v>
      </c>
      <c r="G108" s="35">
        <f>IF(G92&lt;0,0,G92*AreaUnderNormalCurve!$C12)</f>
        <v>2.132455031183967</v>
      </c>
      <c r="H108" s="35">
        <f>IF(H92&lt;0,0,H92*AreaUnderNormalCurve!$C12)</f>
        <v>2.154718676851692</v>
      </c>
      <c r="I108" s="35">
        <f>IF(I92&lt;0,0,I92*AreaUnderNormalCurve!$C12)</f>
        <v>2.141985479634684</v>
      </c>
      <c r="J108" s="35">
        <f>IF(J92&lt;0,0,J92*AreaUnderNormalCurve!$C12)</f>
        <v>2.0942554395329402</v>
      </c>
      <c r="K108" s="35">
        <f>IF(K92&lt;0,0,K92*AreaUnderNormalCurve!$C12)</f>
        <v>2.0115285565464656</v>
      </c>
      <c r="L108" s="35">
        <f>IF(L92&lt;0,0,L92*AreaUnderNormalCurve!$C12)</f>
        <v>1.893804830675254</v>
      </c>
      <c r="M108" s="35">
        <f>IF(M92&lt;0,0,M92*AreaUnderNormalCurve!$C12)</f>
        <v>1.7410842619193105</v>
      </c>
      <c r="N108" s="35">
        <f>IF(N92&lt;0,0,N92*AreaUnderNormalCurve!$C12)</f>
        <v>1.55336685027863</v>
      </c>
      <c r="O108" s="35">
        <f>IF(O92&lt;0,0,O92*AreaUnderNormalCurve!$C12)</f>
        <v>1.3306525957532158</v>
      </c>
      <c r="P108" s="35">
        <f>IF(P92&lt;0,0,P92*AreaUnderNormalCurve!$C12)</f>
        <v>1.0729414983430698</v>
      </c>
      <c r="Q108" s="35">
        <f>IF(Q92&lt;0,0,Q92*AreaUnderNormalCurve!$C12)</f>
        <v>0.7802335580481893</v>
      </c>
      <c r="R108" s="35">
        <f>IF(R92&lt;0,0,R92*AreaUnderNormalCurve!$C12)</f>
        <v>0.4525287748685728</v>
      </c>
      <c r="S108" s="35">
        <f>IF(S92&lt;0,0,S92*AreaUnderNormalCurve!$C12)</f>
        <v>0.08982714880422553</v>
      </c>
      <c r="T108" s="35">
        <f>IF(T92&lt;0,0,T92*AreaUnderNormalCurve!$C12)</f>
        <v>0</v>
      </c>
      <c r="U108" s="35">
        <f>IF(U92&lt;0,0,U92*AreaUnderNormalCurve!$C12)</f>
        <v>0</v>
      </c>
      <c r="V108" s="35">
        <f>IF(V92&lt;0,0,V92*AreaUnderNormalCurve!$C12)</f>
        <v>0</v>
      </c>
      <c r="W108" s="35">
        <f>IF(W92&lt;0,0,W92*AreaUnderNormalCurve!$C12)</f>
        <v>0</v>
      </c>
      <c r="X108" s="35">
        <f>IF(X92&lt;0,0,X92*AreaUnderNormalCurve!$C12)</f>
        <v>0</v>
      </c>
    </row>
    <row r="109" spans="1:24" ht="14.25">
      <c r="A109" s="16"/>
      <c r="B109" s="35">
        <f>IF(B93&lt;0,0,B93*AreaUnderNormalCurve!$C13)</f>
        <v>0.08020112607618578</v>
      </c>
      <c r="C109" s="35">
        <f>IF(C93&lt;0,0,C93*AreaUnderNormalCurve!$C13)</f>
        <v>0.8095388543386318</v>
      </c>
      <c r="D109" s="35">
        <f>IF(D93&lt;0,0,D93*AreaUnderNormalCurve!$C13)</f>
        <v>0.960057906255762</v>
      </c>
      <c r="E109" s="35">
        <f>IF(E93&lt;0,0,E93*AreaUnderNormalCurve!$C13)</f>
        <v>1.0050568523455035</v>
      </c>
      <c r="F109" s="35">
        <f>IF(F93&lt;0,0,F93*AreaUnderNormalCurve!$C13)</f>
        <v>1.0298820785226943</v>
      </c>
      <c r="G109" s="35">
        <f>IF(G93&lt;0,0,G93*AreaUnderNormalCurve!$C13)</f>
        <v>1.0345335847873354</v>
      </c>
      <c r="H109" s="35">
        <f>IF(H93&lt;0,0,H93*AreaUnderNormalCurve!$C13)</f>
        <v>1.0190113711394269</v>
      </c>
      <c r="I109" s="35">
        <f>IF(I93&lt;0,0,I93*AreaUnderNormalCurve!$C13)</f>
        <v>0.9833154375789689</v>
      </c>
      <c r="J109" s="35">
        <f>IF(J93&lt;0,0,J93*AreaUnderNormalCurve!$C13)</f>
        <v>0.9274457841059609</v>
      </c>
      <c r="K109" s="35">
        <f>IF(K93&lt;0,0,K93*AreaUnderNormalCurve!$C13)</f>
        <v>0.8514024107204036</v>
      </c>
      <c r="L109" s="35">
        <f>IF(L93&lt;0,0,L93*AreaUnderNormalCurve!$C13)</f>
        <v>0.7551853174222974</v>
      </c>
      <c r="M109" s="35">
        <f>IF(M93&lt;0,0,M93*AreaUnderNormalCurve!$C13)</f>
        <v>0.6387945042116394</v>
      </c>
      <c r="N109" s="35">
        <f>IF(N93&lt;0,0,N93*AreaUnderNormalCurve!$C13)</f>
        <v>0.5022299710884333</v>
      </c>
      <c r="O109" s="35">
        <f>IF(O93&lt;0,0,O93*AreaUnderNormalCurve!$C13)</f>
        <v>0.34549171805267587</v>
      </c>
      <c r="P109" s="35">
        <f>IF(P93&lt;0,0,P93*AreaUnderNormalCurve!$C13)</f>
        <v>0.16857974510437035</v>
      </c>
      <c r="Q109" s="35">
        <f>IF(Q93&lt;0,0,Q93*AreaUnderNormalCurve!$C13)</f>
        <v>0</v>
      </c>
      <c r="R109" s="35">
        <f>IF(R93&lt;0,0,R93*AreaUnderNormalCurve!$C13)</f>
        <v>0</v>
      </c>
      <c r="S109" s="35">
        <f>IF(S93&lt;0,0,S93*AreaUnderNormalCurve!$C13)</f>
        <v>0</v>
      </c>
      <c r="T109" s="35">
        <f>IF(T93&lt;0,0,T93*AreaUnderNormalCurve!$C13)</f>
        <v>0</v>
      </c>
      <c r="U109" s="35">
        <f>IF(U93&lt;0,0,U93*AreaUnderNormalCurve!$C13)</f>
        <v>0</v>
      </c>
      <c r="V109" s="35">
        <f>IF(V93&lt;0,0,V93*AreaUnderNormalCurve!$C13)</f>
        <v>0</v>
      </c>
      <c r="W109" s="35">
        <f>IF(W93&lt;0,0,W93*AreaUnderNormalCurve!$C13)</f>
        <v>0</v>
      </c>
      <c r="X109" s="35">
        <f>IF(X93&lt;0,0,X93*AreaUnderNormalCurve!$C13)</f>
        <v>0</v>
      </c>
    </row>
    <row r="110" spans="1:24" ht="14.25">
      <c r="A110" s="16"/>
      <c r="B110" s="35">
        <f>IF(B94&lt;0,0,B94*AreaUnderNormalCurve!$C14)</f>
        <v>0.06128010843142816</v>
      </c>
      <c r="C110" s="35">
        <f>IF(C94&lt;0,0,C94*AreaUnderNormalCurve!$C14)</f>
        <v>0.33112811574191436</v>
      </c>
      <c r="D110" s="35">
        <f>IF(D94&lt;0,0,D94*AreaUnderNormalCurve!$C14)</f>
        <v>0.3766256103522447</v>
      </c>
      <c r="E110" s="35">
        <f>IF(E94&lt;0,0,E94*AreaUnderNormalCurve!$C14)</f>
        <v>0.38599399159015324</v>
      </c>
      <c r="F110" s="35">
        <f>IF(F94&lt;0,0,F94*AreaUnderNormalCurve!$C14)</f>
        <v>0.3864421287832244</v>
      </c>
      <c r="G110" s="35">
        <f>IF(G94&lt;0,0,G94*AreaUnderNormalCurve!$C14)</f>
        <v>0.3779700219314576</v>
      </c>
      <c r="H110" s="35">
        <f>IF(H94&lt;0,0,H94*AreaUnderNormalCurve!$C14)</f>
        <v>0.36057767103485294</v>
      </c>
      <c r="I110" s="35">
        <f>IF(I94&lt;0,0,I94*AreaUnderNormalCurve!$C14)</f>
        <v>0.3342650760934105</v>
      </c>
      <c r="J110" s="35">
        <f>IF(J94&lt;0,0,J94*AreaUnderNormalCurve!$C14)</f>
        <v>0.2990322371071302</v>
      </c>
      <c r="K110" s="35">
        <f>IF(K94&lt;0,0,K94*AreaUnderNormalCurve!$C14)</f>
        <v>0.25487915407601264</v>
      </c>
      <c r="L110" s="35">
        <f>IF(L94&lt;0,0,L94*AreaUnderNormalCurve!$C14)</f>
        <v>0.201805827000057</v>
      </c>
      <c r="M110" s="35">
        <f>IF(M94&lt;0,0,M94*AreaUnderNormalCurve!$C14)</f>
        <v>0.13981225587926358</v>
      </c>
      <c r="N110" s="35">
        <f>IF(N94&lt;0,0,N94*AreaUnderNormalCurve!$C14)</f>
        <v>0.06889844071363277</v>
      </c>
      <c r="O110" s="35">
        <f>IF(O94&lt;0,0,O94*AreaUnderNormalCurve!$C14)</f>
        <v>0</v>
      </c>
      <c r="P110" s="35">
        <f>IF(P94&lt;0,0,P94*AreaUnderNormalCurve!$C14)</f>
        <v>0</v>
      </c>
      <c r="Q110" s="35">
        <f>IF(Q94&lt;0,0,Q94*AreaUnderNormalCurve!$C14)</f>
        <v>0</v>
      </c>
      <c r="R110" s="35">
        <f>IF(R94&lt;0,0,R94*AreaUnderNormalCurve!$C14)</f>
        <v>0</v>
      </c>
      <c r="S110" s="35">
        <f>IF(S94&lt;0,0,S94*AreaUnderNormalCurve!$C14)</f>
        <v>0</v>
      </c>
      <c r="T110" s="35">
        <f>IF(T94&lt;0,0,T94*AreaUnderNormalCurve!$C14)</f>
        <v>0</v>
      </c>
      <c r="U110" s="35">
        <f>IF(U94&lt;0,0,U94*AreaUnderNormalCurve!$C14)</f>
        <v>0</v>
      </c>
      <c r="V110" s="35">
        <f>IF(V94&lt;0,0,V94*AreaUnderNormalCurve!$C14)</f>
        <v>0</v>
      </c>
      <c r="W110" s="35">
        <f>IF(W94&lt;0,0,W94*AreaUnderNormalCurve!$C14)</f>
        <v>0</v>
      </c>
      <c r="X110" s="35">
        <f>IF(X94&lt;0,0,X94*AreaUnderNormalCurve!$C14)</f>
        <v>0</v>
      </c>
    </row>
    <row r="111" spans="1:24" ht="14.25">
      <c r="A111" s="16"/>
      <c r="B111" s="35">
        <f>IF(B95&lt;0,0,B95*AreaUnderNormalCurve!$C15)</f>
        <v>0.027060227912580195</v>
      </c>
      <c r="C111" s="35">
        <f>IF(C95&lt;0,0,C95*AreaUnderNormalCurve!$C15)</f>
        <v>0.10502044551072345</v>
      </c>
      <c r="D111" s="35">
        <f>IF(D95&lt;0,0,D95*AreaUnderNormalCurve!$C15)</f>
        <v>0.1145704976619384</v>
      </c>
      <c r="E111" s="35">
        <f>IF(E95&lt;0,0,E95*AreaUnderNormalCurve!$C15)</f>
        <v>0.11470965911867959</v>
      </c>
      <c r="F111" s="35">
        <f>IF(F95&lt;0,0,F95*AreaUnderNormalCurve!$C15)</f>
        <v>0.11175824416284329</v>
      </c>
      <c r="G111" s="35">
        <f>IF(G95&lt;0,0,G95*AreaUnderNormalCurve!$C15)</f>
        <v>0.10571625279442956</v>
      </c>
      <c r="H111" s="35">
        <f>IF(H95&lt;0,0,H95*AreaUnderNormalCurve!$C15)</f>
        <v>0.09658368501343839</v>
      </c>
      <c r="I111" s="35">
        <f>IF(I95&lt;0,0,I95*AreaUnderNormalCurve!$C15)</f>
        <v>0.08436054081986952</v>
      </c>
      <c r="J111" s="35">
        <f>IF(J95&lt;0,0,J95*AreaUnderNormalCurve!$C15)</f>
        <v>0.06904682021372344</v>
      </c>
      <c r="K111" s="35">
        <f>IF(K95&lt;0,0,K95*AreaUnderNormalCurve!$C15)</f>
        <v>0.05064252319499973</v>
      </c>
      <c r="L111" s="35">
        <f>IF(L95&lt;0,0,L95*AreaUnderNormalCurve!$C15)</f>
        <v>0.029147649763698397</v>
      </c>
      <c r="M111" s="35">
        <f>IF(M95&lt;0,0,M95*AreaUnderNormalCurve!$C15)</f>
        <v>0.004562199919819574</v>
      </c>
      <c r="N111" s="35">
        <f>IF(N95&lt;0,0,N95*AreaUnderNormalCurve!$C15)</f>
        <v>0</v>
      </c>
      <c r="O111" s="35">
        <f>IF(O95&lt;0,0,O95*AreaUnderNormalCurve!$C15)</f>
        <v>0</v>
      </c>
      <c r="P111" s="35">
        <f>IF(P95&lt;0,0,P95*AreaUnderNormalCurve!$C15)</f>
        <v>0</v>
      </c>
      <c r="Q111" s="35">
        <f>IF(Q95&lt;0,0,Q95*AreaUnderNormalCurve!$C15)</f>
        <v>0</v>
      </c>
      <c r="R111" s="35">
        <f>IF(R95&lt;0,0,R95*AreaUnderNormalCurve!$C15)</f>
        <v>0</v>
      </c>
      <c r="S111" s="35">
        <f>IF(S95&lt;0,0,S95*AreaUnderNormalCurve!$C15)</f>
        <v>0</v>
      </c>
      <c r="T111" s="35">
        <f>IF(T95&lt;0,0,T95*AreaUnderNormalCurve!$C15)</f>
        <v>0</v>
      </c>
      <c r="U111" s="35">
        <f>IF(U95&lt;0,0,U95*AreaUnderNormalCurve!$C15)</f>
        <v>0</v>
      </c>
      <c r="V111" s="35">
        <f>IF(V95&lt;0,0,V95*AreaUnderNormalCurve!$C15)</f>
        <v>0</v>
      </c>
      <c r="W111" s="35">
        <f>IF(W95&lt;0,0,W95*AreaUnderNormalCurve!$C15)</f>
        <v>0</v>
      </c>
      <c r="X111" s="35">
        <f>IF(X95&lt;0,0,X95*AreaUnderNormalCurve!$C15)</f>
        <v>0</v>
      </c>
    </row>
    <row r="112" spans="1:24" ht="28.5">
      <c r="A112" s="34" t="s">
        <v>13</v>
      </c>
      <c r="B112" s="24">
        <f aca="true" t="shared" si="8" ref="B112:X112">SUM(B100:B111)</f>
        <v>0.16854146242019413</v>
      </c>
      <c r="C112" s="24">
        <f t="shared" si="8"/>
        <v>9.259084654569415</v>
      </c>
      <c r="D112" s="24">
        <f t="shared" si="8"/>
        <v>13.238604605294759</v>
      </c>
      <c r="E112" s="24">
        <f t="shared" si="8"/>
        <v>14.951933108786367</v>
      </c>
      <c r="F112" s="24">
        <f t="shared" si="8"/>
        <v>16.43183957941393</v>
      </c>
      <c r="G112" s="24">
        <f t="shared" si="8"/>
        <v>17.67832401717745</v>
      </c>
      <c r="H112" s="24">
        <f t="shared" si="8"/>
        <v>18.710304783571363</v>
      </c>
      <c r="I112" s="24">
        <f t="shared" si="8"/>
        <v>19.512205369347146</v>
      </c>
      <c r="J112" s="24">
        <f t="shared" si="8"/>
        <v>20.079990327099708</v>
      </c>
      <c r="K112" s="24">
        <f t="shared" si="8"/>
        <v>20.413659656829036</v>
      </c>
      <c r="L112" s="24">
        <f t="shared" si="8"/>
        <v>20.513213358535147</v>
      </c>
      <c r="M112" s="24">
        <f t="shared" si="8"/>
        <v>20.378651432218025</v>
      </c>
      <c r="N112" s="24">
        <f t="shared" si="8"/>
        <v>20.036534518736378</v>
      </c>
      <c r="O112" s="24">
        <f t="shared" si="8"/>
        <v>19.48022289855698</v>
      </c>
      <c r="P112" s="24">
        <f t="shared" si="8"/>
        <v>18.770600303967623</v>
      </c>
      <c r="Q112" s="24">
        <f t="shared" si="8"/>
        <v>17.867274242011145</v>
      </c>
      <c r="R112" s="24">
        <f t="shared" si="8"/>
        <v>16.930492229948</v>
      </c>
      <c r="S112" s="24">
        <f t="shared" si="8"/>
        <v>15.791674522673809</v>
      </c>
      <c r="T112" s="24">
        <f t="shared" si="8"/>
        <v>14.75869244033343</v>
      </c>
      <c r="U112" s="24">
        <f t="shared" si="8"/>
        <v>13.648498654470957</v>
      </c>
      <c r="V112" s="24">
        <f t="shared" si="8"/>
        <v>12.371266016282178</v>
      </c>
      <c r="W112" s="24">
        <f t="shared" si="8"/>
        <v>10.48575401098829</v>
      </c>
      <c r="X112" s="24">
        <f t="shared" si="8"/>
        <v>7.770330210824999</v>
      </c>
    </row>
  </sheetData>
  <sheetProtection/>
  <mergeCells count="1">
    <mergeCell ref="D1:H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2"/>
  <sheetViews>
    <sheetView zoomScalePageLayoutView="0" workbookViewId="0" topLeftCell="L1">
      <selection activeCell="T5" sqref="T5"/>
    </sheetView>
  </sheetViews>
  <sheetFormatPr defaultColWidth="9.140625" defaultRowHeight="15"/>
  <cols>
    <col min="2" max="2" width="10.28125" style="0" customWidth="1"/>
    <col min="3" max="3" width="11.28125" style="0" customWidth="1"/>
    <col min="5" max="5" width="10.421875" style="0" customWidth="1"/>
    <col min="6" max="6" width="11.00390625" style="0" customWidth="1"/>
    <col min="7" max="7" width="10.8515625" style="0" customWidth="1"/>
    <col min="8" max="8" width="11.140625" style="0" customWidth="1"/>
    <col min="9" max="9" width="10.7109375" style="0" customWidth="1"/>
    <col min="10" max="10" width="12.57421875" style="0" customWidth="1"/>
    <col min="11" max="11" width="12.7109375" style="0" customWidth="1"/>
    <col min="12" max="12" width="14.421875" style="0" customWidth="1"/>
    <col min="13" max="13" width="11.57421875" style="0" customWidth="1"/>
    <col min="14" max="14" width="10.00390625" style="0" customWidth="1"/>
    <col min="15" max="15" width="11.28125" style="0" customWidth="1"/>
    <col min="16" max="16" width="11.140625" style="0" customWidth="1"/>
    <col min="17" max="17" width="11.8515625" style="0" customWidth="1"/>
    <col min="18" max="18" width="12.00390625" style="0" customWidth="1"/>
    <col min="19" max="19" width="13.00390625" style="0" customWidth="1"/>
    <col min="20" max="20" width="12.28125" style="0" customWidth="1"/>
    <col min="21" max="21" width="12.00390625" style="0" customWidth="1"/>
    <col min="22" max="22" width="10.28125" style="0" customWidth="1"/>
    <col min="23" max="23" width="12.00390625" style="0" customWidth="1"/>
    <col min="24" max="24" width="11.8515625" style="0" customWidth="1"/>
  </cols>
  <sheetData>
    <row r="1" spans="1:23" ht="18">
      <c r="A1" s="1"/>
      <c r="B1" s="1"/>
      <c r="C1" s="1"/>
      <c r="D1" s="36" t="s">
        <v>14</v>
      </c>
      <c r="E1" s="36"/>
      <c r="F1" s="36"/>
      <c r="G1" s="36"/>
      <c r="H1" s="36"/>
      <c r="I1" s="14">
        <v>90</v>
      </c>
      <c r="J1" s="1"/>
      <c r="K1" s="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ht="15">
      <c r="A3" s="21"/>
      <c r="B3" s="26" t="str">
        <f>"-1.5 ML/ha"</f>
        <v>-1.5 ML/ha</v>
      </c>
      <c r="C3" s="26" t="str">
        <f>"-1.0 ML/ha"</f>
        <v>-1.0 ML/ha</v>
      </c>
      <c r="D3" s="26" t="str">
        <f>"-0.8 ML/ha"</f>
        <v>-0.8 ML/ha</v>
      </c>
      <c r="E3" s="26" t="str">
        <f>"-0.7 ML/ha"</f>
        <v>-0.7 ML/ha</v>
      </c>
      <c r="F3" s="26" t="str">
        <f>"-0.6 ML/ha"</f>
        <v>-0.6 ML/ha</v>
      </c>
      <c r="G3" s="26" t="str">
        <f>"-0.5 ML/ha"</f>
        <v>-0.5 ML/ha</v>
      </c>
      <c r="H3" s="26" t="str">
        <f>"-0.4 ML/ha"</f>
        <v>-0.4 ML/ha</v>
      </c>
      <c r="I3" s="26" t="str">
        <f>"-0.3 ML/ha"</f>
        <v>-0.3 ML/ha</v>
      </c>
      <c r="J3" s="26" t="str">
        <f>"-0.2 ML/ha"</f>
        <v>-0.2 ML/ha</v>
      </c>
      <c r="K3" s="26" t="str">
        <f>"-0.1 ML/ha"</f>
        <v>-0.1 ML/ha</v>
      </c>
      <c r="L3" s="26" t="s">
        <v>8</v>
      </c>
      <c r="M3" s="26" t="str">
        <f>"+0.1 ML/ha"</f>
        <v>+0.1 ML/ha</v>
      </c>
      <c r="N3" s="26" t="str">
        <f>"+0.2 ML/ha"</f>
        <v>+0.2 ML/ha</v>
      </c>
      <c r="O3" s="26" t="str">
        <f>"+0.3 ML/ha"</f>
        <v>+0.3 ML/ha</v>
      </c>
      <c r="P3" s="26" t="str">
        <f>"+0.4 ML/ha"</f>
        <v>+0.4 ML/ha</v>
      </c>
      <c r="Q3" s="26" t="str">
        <f>"+0.5 ML/ha"</f>
        <v>+0.5 ML/ha</v>
      </c>
      <c r="R3" s="26" t="str">
        <f>"+0.6 ML/ha"</f>
        <v>+0.6 ML/ha</v>
      </c>
      <c r="S3" s="26" t="str">
        <f>"+0.7 ML/ha"</f>
        <v>+0.7 ML/ha</v>
      </c>
      <c r="T3" s="26" t="str">
        <f>"+0.8 ML/ha"</f>
        <v>+0.8 ML/ha</v>
      </c>
      <c r="U3" s="26" t="str">
        <f>"+0.9 ML/ha"</f>
        <v>+0.9 ML/ha</v>
      </c>
      <c r="V3" s="26" t="str">
        <f>"+1.0 ML/ha"</f>
        <v>+1.0 ML/ha</v>
      </c>
      <c r="W3" s="26" t="str">
        <f>"+1.2 ML/ha"</f>
        <v>+1.2 ML/ha</v>
      </c>
      <c r="X3" s="22" t="str">
        <f>"+1.5 ML/ha"</f>
        <v>+1.5 ML/ha</v>
      </c>
    </row>
    <row r="4" spans="1:24" s="4" customFormat="1" ht="15">
      <c r="A4" s="27" t="s">
        <v>9</v>
      </c>
      <c r="B4" s="25">
        <f>C4-0.5</f>
        <v>0.49999999999999933</v>
      </c>
      <c r="C4" s="25">
        <f>D4-0.2</f>
        <v>0.9999999999999993</v>
      </c>
      <c r="D4" s="25">
        <f aca="true" t="shared" si="0" ref="D4:J4">E4-0.1</f>
        <v>1.1999999999999993</v>
      </c>
      <c r="E4" s="25">
        <f t="shared" si="0"/>
        <v>1.2999999999999994</v>
      </c>
      <c r="F4" s="25">
        <f t="shared" si="0"/>
        <v>1.3999999999999995</v>
      </c>
      <c r="G4" s="25">
        <f t="shared" si="0"/>
        <v>1.4999999999999996</v>
      </c>
      <c r="H4" s="25">
        <f t="shared" si="0"/>
        <v>1.5999999999999996</v>
      </c>
      <c r="I4" s="25">
        <f t="shared" si="0"/>
        <v>1.6999999999999997</v>
      </c>
      <c r="J4" s="25">
        <f t="shared" si="0"/>
        <v>1.7999999999999998</v>
      </c>
      <c r="K4" s="25">
        <f>L4-0.1</f>
        <v>1.9</v>
      </c>
      <c r="L4" s="25">
        <v>2</v>
      </c>
      <c r="M4" s="25">
        <f>L4+0.1</f>
        <v>2.1</v>
      </c>
      <c r="N4" s="25">
        <f aca="true" t="shared" si="1" ref="N4:U4">M4+0.1</f>
        <v>2.2</v>
      </c>
      <c r="O4" s="25">
        <f t="shared" si="1"/>
        <v>2.3000000000000003</v>
      </c>
      <c r="P4" s="25">
        <f t="shared" si="1"/>
        <v>2.4000000000000004</v>
      </c>
      <c r="Q4" s="25">
        <f t="shared" si="1"/>
        <v>2.5000000000000004</v>
      </c>
      <c r="R4" s="25">
        <f t="shared" si="1"/>
        <v>2.6000000000000005</v>
      </c>
      <c r="S4" s="25">
        <f t="shared" si="1"/>
        <v>2.7000000000000006</v>
      </c>
      <c r="T4" s="25">
        <f t="shared" si="1"/>
        <v>2.8000000000000007</v>
      </c>
      <c r="U4" s="25">
        <f t="shared" si="1"/>
        <v>2.900000000000001</v>
      </c>
      <c r="V4" s="25">
        <f>U4+0.1</f>
        <v>3.000000000000001</v>
      </c>
      <c r="W4" s="25">
        <f>V4+0.2</f>
        <v>3.200000000000001</v>
      </c>
      <c r="X4" s="28">
        <f>W4+0.3</f>
        <v>3.500000000000001</v>
      </c>
    </row>
    <row r="5" spans="1:24" s="4" customFormat="1" ht="15.75" thickBot="1">
      <c r="A5" s="29" t="s">
        <v>10</v>
      </c>
      <c r="B5" s="30">
        <f aca="true" t="shared" si="2" ref="B5:K5">(1-($I$1/100))*(B4/0.798)</f>
        <v>0.06265664160400992</v>
      </c>
      <c r="C5" s="30">
        <f t="shared" si="2"/>
        <v>0.12531328320801993</v>
      </c>
      <c r="D5" s="30">
        <f t="shared" si="2"/>
        <v>0.15037593984962394</v>
      </c>
      <c r="E5" s="30">
        <f t="shared" si="2"/>
        <v>0.16290726817042595</v>
      </c>
      <c r="F5" s="30">
        <f t="shared" si="2"/>
        <v>0.17543859649122795</v>
      </c>
      <c r="G5" s="30">
        <f t="shared" si="2"/>
        <v>0.18796992481202995</v>
      </c>
      <c r="H5" s="30">
        <f t="shared" si="2"/>
        <v>0.20050125313283199</v>
      </c>
      <c r="I5" s="30">
        <f t="shared" si="2"/>
        <v>0.21303258145363402</v>
      </c>
      <c r="J5" s="30">
        <f t="shared" si="2"/>
        <v>0.225563909774436</v>
      </c>
      <c r="K5" s="30">
        <f t="shared" si="2"/>
        <v>0.23809523809523803</v>
      </c>
      <c r="L5" s="30">
        <f>(1-($I$1/100))*(L4/0.798)</f>
        <v>0.25062656641604003</v>
      </c>
      <c r="M5" s="30">
        <f aca="true" t="shared" si="3" ref="M5:X5">(1-($I$1/100))*(M4/0.798)</f>
        <v>0.2631578947368421</v>
      </c>
      <c r="N5" s="30">
        <f t="shared" si="3"/>
        <v>0.27568922305764404</v>
      </c>
      <c r="O5" s="30">
        <f t="shared" si="3"/>
        <v>0.2882205513784461</v>
      </c>
      <c r="P5" s="30">
        <f t="shared" si="3"/>
        <v>0.3007518796992481</v>
      </c>
      <c r="Q5" s="30">
        <f t="shared" si="3"/>
        <v>0.3132832080200501</v>
      </c>
      <c r="R5" s="30">
        <f t="shared" si="3"/>
        <v>0.3258145363408521</v>
      </c>
      <c r="S5" s="30">
        <f t="shared" si="3"/>
        <v>0.3383458646616541</v>
      </c>
      <c r="T5" s="30">
        <f t="shared" si="3"/>
        <v>0.3508771929824561</v>
      </c>
      <c r="U5" s="30">
        <f t="shared" si="3"/>
        <v>0.3634085213032582</v>
      </c>
      <c r="V5" s="30">
        <f t="shared" si="3"/>
        <v>0.37593984962406013</v>
      </c>
      <c r="W5" s="30">
        <f t="shared" si="3"/>
        <v>0.40100250626566425</v>
      </c>
      <c r="X5" s="30">
        <f t="shared" si="3"/>
        <v>0.4385964912280702</v>
      </c>
    </row>
    <row r="6" spans="1:24" ht="14.25">
      <c r="A6" s="1"/>
      <c r="B6" s="6">
        <f>AreaUnderNormalCurve!B4*'CU90'!$B$5+'CU90'!$B$4</f>
        <v>0.32769423558897204</v>
      </c>
      <c r="C6" s="6">
        <f>AreaUnderNormalCurve!B4*'CU90'!$C$5+'CU90'!$C$4</f>
        <v>0.6553884711779445</v>
      </c>
      <c r="D6" s="6">
        <f>AreaUnderNormalCurve!B4*'CU90'!$D$5+'CU90'!$D$4</f>
        <v>0.7864661654135334</v>
      </c>
      <c r="E6" s="6">
        <f>AreaUnderNormalCurve!B4*'CU90'!$E$5+'CU90'!$E$4</f>
        <v>0.8520050125313281</v>
      </c>
      <c r="F6" s="6">
        <f>AreaUnderNormalCurve!B4*'CU90'!$F$5+'CU90'!$F$4</f>
        <v>0.9175438596491226</v>
      </c>
      <c r="G6" s="6">
        <f>AreaUnderNormalCurve!B4*'CU90'!$G$5+'CU90'!$G$4</f>
        <v>0.9830827067669172</v>
      </c>
      <c r="H6" s="6">
        <f>AreaUnderNormalCurve!B4*'CU90'!$H$5+'CU90'!$H$4</f>
        <v>1.0486215538847117</v>
      </c>
      <c r="I6" s="6">
        <f>AreaUnderNormalCurve!B4*'CU90'!$I$5+'CU90'!$I$4</f>
        <v>1.1141604010025061</v>
      </c>
      <c r="J6" s="6">
        <f>AreaUnderNormalCurve!B4*'CU90'!$J$5+'CU90'!$J$4</f>
        <v>1.1796992481203008</v>
      </c>
      <c r="K6" s="6">
        <f>AreaUnderNormalCurve!B4*'CU90'!$K$5+'CU90'!$K$4</f>
        <v>1.2452380952380953</v>
      </c>
      <c r="L6" s="6">
        <f>AreaUnderNormalCurve!B4*'CU90'!$L$5+'CU90'!$L$4</f>
        <v>1.31077694235589</v>
      </c>
      <c r="M6" s="6">
        <f>AreaUnderNormalCurve!B4*'CU90'!$M$5+'CU90'!$M$4</f>
        <v>1.3763157894736844</v>
      </c>
      <c r="N6" s="6">
        <f>AreaUnderNormalCurve!B4*'CU90'!$N$5+'CU90'!$N$4</f>
        <v>1.441854636591479</v>
      </c>
      <c r="O6" s="6">
        <f>AreaUnderNormalCurve!B4*'CU90'!$O$5+'CU90'!$O$4</f>
        <v>1.5073934837092735</v>
      </c>
      <c r="P6" s="6">
        <f>AreaUnderNormalCurve!B4*'CU90'!$P$5+'CU90'!$P$4</f>
        <v>1.5729323308270682</v>
      </c>
      <c r="Q6" s="6">
        <f>AreaUnderNormalCurve!B4*'CU90'!$Q$5+'CU90'!$Q$4</f>
        <v>1.6384711779448626</v>
      </c>
      <c r="R6" s="6">
        <f>AreaUnderNormalCurve!B4*'CU90'!$R$5+'CU90'!$R$4</f>
        <v>1.704010025062657</v>
      </c>
      <c r="S6" s="6">
        <f>AreaUnderNormalCurve!B4*'CU90'!$S$5+'CU90'!$S$4</f>
        <v>1.7695488721804518</v>
      </c>
      <c r="T6" s="6">
        <f>AreaUnderNormalCurve!B4*'CU90'!$T$5+'CU90'!$T$4</f>
        <v>1.8350877192982464</v>
      </c>
      <c r="U6" s="6">
        <f>AreaUnderNormalCurve!B4*'CU90'!$U$5+'CU90'!$U$4</f>
        <v>1.9006265664160407</v>
      </c>
      <c r="V6" s="6">
        <f>AreaUnderNormalCurve!B4*'CU90'!$V$5+'CU90'!$V$4</f>
        <v>1.9661654135338356</v>
      </c>
      <c r="W6" s="6">
        <f>AreaUnderNormalCurve!B4*'CU90'!$W$5+'CU90'!$W$4</f>
        <v>2.0972431077694242</v>
      </c>
      <c r="X6" s="6">
        <f>AreaUnderNormalCurve!B4*'CU90'!$X$5+'CU90'!$X$4</f>
        <v>2.293859649122808</v>
      </c>
    </row>
    <row r="7" spans="1:24" ht="14.25">
      <c r="A7" s="1"/>
      <c r="B7" s="6">
        <f>AreaUnderNormalCurve!B5*'CU90'!$B$5+'CU90'!$B$4</f>
        <v>0.359022556390977</v>
      </c>
      <c r="C7" s="6">
        <f>AreaUnderNormalCurve!B5*'CU90'!$C$5+'CU90'!$C$4</f>
        <v>0.7180451127819545</v>
      </c>
      <c r="D7" s="6">
        <f>AreaUnderNormalCurve!B5*'CU90'!$D$5+'CU90'!$D$4</f>
        <v>0.8616541353383455</v>
      </c>
      <c r="E7" s="6">
        <f>AreaUnderNormalCurve!B5*'CU90'!$E$5+'CU90'!$E$4</f>
        <v>0.933458646616541</v>
      </c>
      <c r="F7" s="6">
        <f>AreaUnderNormalCurve!B5*'CU90'!$F$5+'CU90'!$F$4</f>
        <v>1.0052631578947366</v>
      </c>
      <c r="G7" s="6">
        <f>AreaUnderNormalCurve!B5*'CU90'!$G$5+'CU90'!$G$4</f>
        <v>1.0770676691729322</v>
      </c>
      <c r="H7" s="6">
        <f>AreaUnderNormalCurve!B5*'CU90'!$H$5+'CU90'!$H$4</f>
        <v>1.1488721804511277</v>
      </c>
      <c r="I7" s="6">
        <f>AreaUnderNormalCurve!B5*'CU90'!$I$5+'CU90'!$I$4</f>
        <v>1.2206766917293232</v>
      </c>
      <c r="J7" s="6">
        <f>AreaUnderNormalCurve!B5*'CU90'!$J$5+'CU90'!$J$4</f>
        <v>1.2924812030075188</v>
      </c>
      <c r="K7" s="6">
        <f>AreaUnderNormalCurve!B5*'CU90'!$K$5+'CU90'!$K$4</f>
        <v>1.3642857142857143</v>
      </c>
      <c r="L7" s="6">
        <f>AreaUnderNormalCurve!B5*'CU90'!$L$5+'CU90'!$L$4</f>
        <v>1.4360902255639099</v>
      </c>
      <c r="M7" s="6">
        <f>AreaUnderNormalCurve!B5*'CU90'!$M$5+'CU90'!$M$4</f>
        <v>1.5078947368421054</v>
      </c>
      <c r="N7" s="6">
        <f>AreaUnderNormalCurve!B5*'CU90'!$N$5+'CU90'!$N$4</f>
        <v>1.579699248120301</v>
      </c>
      <c r="O7" s="6">
        <f>AreaUnderNormalCurve!B5*'CU90'!$O$5+'CU90'!$O$4</f>
        <v>1.6515037593984965</v>
      </c>
      <c r="P7" s="6">
        <f>AreaUnderNormalCurve!B5*'CU90'!$P$5+'CU90'!$P$4</f>
        <v>1.723308270676692</v>
      </c>
      <c r="Q7" s="6">
        <f>AreaUnderNormalCurve!B5*'CU90'!$Q$5+'CU90'!$Q$4</f>
        <v>1.7951127819548875</v>
      </c>
      <c r="R7" s="6">
        <f>AreaUnderNormalCurve!B5*'CU90'!$R$5+'CU90'!$R$4</f>
        <v>1.8669172932330833</v>
      </c>
      <c r="S7" s="6">
        <f>AreaUnderNormalCurve!B5*'CU90'!$S$5+'CU90'!$S$4</f>
        <v>1.9387218045112788</v>
      </c>
      <c r="T7" s="6">
        <f>AreaUnderNormalCurve!B5*'CU90'!$T$5+'CU90'!$T$4</f>
        <v>2.010526315789474</v>
      </c>
      <c r="U7" s="6">
        <f>AreaUnderNormalCurve!B5*'CU90'!$U$5+'CU90'!$U$4</f>
        <v>2.08233082706767</v>
      </c>
      <c r="V7" s="6">
        <f>AreaUnderNormalCurve!B5*'CU90'!$V$5+'CU90'!$V$4</f>
        <v>2.1541353383458657</v>
      </c>
      <c r="W7" s="6">
        <f>AreaUnderNormalCurve!B5*'CU90'!$W$5+'CU90'!$W$4</f>
        <v>2.2977443609022563</v>
      </c>
      <c r="X7" s="6">
        <f>AreaUnderNormalCurve!B5*'CU90'!$X$5+'CU90'!$X$4</f>
        <v>2.513157894736843</v>
      </c>
    </row>
    <row r="8" spans="1:24" ht="14.25">
      <c r="A8" s="1"/>
      <c r="B8" s="6">
        <f>AreaUnderNormalCurve!B6*'CU90'!$B$5+'CU90'!$B$4</f>
        <v>0.39035087719298195</v>
      </c>
      <c r="C8" s="6">
        <f>AreaUnderNormalCurve!B6*'CU90'!$C$5+'CU90'!$C$4</f>
        <v>0.7807017543859645</v>
      </c>
      <c r="D8" s="6">
        <f>AreaUnderNormalCurve!B6*'CU90'!$D$5+'CU90'!$D$4</f>
        <v>0.9368421052631574</v>
      </c>
      <c r="E8" s="6">
        <f>AreaUnderNormalCurve!B6*'CU90'!$E$5+'CU90'!$E$4</f>
        <v>1.014912280701754</v>
      </c>
      <c r="F8" s="6">
        <f>AreaUnderNormalCurve!B6*'CU90'!$F$5+'CU90'!$F$4</f>
        <v>1.0929824561403505</v>
      </c>
      <c r="G8" s="6">
        <f>AreaUnderNormalCurve!B6*'CU90'!$G$5+'CU90'!$G$4</f>
        <v>1.1710526315789471</v>
      </c>
      <c r="H8" s="6">
        <f>AreaUnderNormalCurve!B6*'CU90'!$H$5+'CU90'!$H$4</f>
        <v>1.2491228070175437</v>
      </c>
      <c r="I8" s="6">
        <f>AreaUnderNormalCurve!B6*'CU90'!$I$5+'CU90'!$I$4</f>
        <v>1.3271929824561401</v>
      </c>
      <c r="J8" s="6">
        <f>AreaUnderNormalCurve!B6*'CU90'!$J$5+'CU90'!$J$4</f>
        <v>1.4052631578947368</v>
      </c>
      <c r="K8" s="6">
        <f>AreaUnderNormalCurve!B6*'CU90'!$K$5+'CU90'!$K$4</f>
        <v>1.4833333333333334</v>
      </c>
      <c r="L8" s="6">
        <f>AreaUnderNormalCurve!B6*'CU90'!$L$5+'CU90'!$L$4</f>
        <v>1.56140350877193</v>
      </c>
      <c r="M8" s="6">
        <f>AreaUnderNormalCurve!B6*'CU90'!$M$5+'CU90'!$M$4</f>
        <v>1.6394736842105264</v>
      </c>
      <c r="N8" s="6">
        <f>AreaUnderNormalCurve!B6*'CU90'!$N$5+'CU90'!$N$4</f>
        <v>1.717543859649123</v>
      </c>
      <c r="O8" s="6">
        <f>AreaUnderNormalCurve!B6*'CU90'!$O$5+'CU90'!$O$4</f>
        <v>1.7956140350877194</v>
      </c>
      <c r="P8" s="6">
        <f>AreaUnderNormalCurve!B6*'CU90'!$P$5+'CU90'!$P$4</f>
        <v>1.8736842105263163</v>
      </c>
      <c r="Q8" s="6">
        <f>AreaUnderNormalCurve!B6*'CU90'!$Q$5+'CU90'!$Q$4</f>
        <v>1.9517543859649127</v>
      </c>
      <c r="R8" s="6">
        <f>AreaUnderNormalCurve!B6*'CU90'!$R$5+'CU90'!$R$4</f>
        <v>2.029824561403509</v>
      </c>
      <c r="S8" s="6">
        <f>AreaUnderNormalCurve!B6*'CU90'!$S$5+'CU90'!$S$4</f>
        <v>2.107894736842106</v>
      </c>
      <c r="T8" s="6">
        <f>AreaUnderNormalCurve!B6*'CU90'!$T$5+'CU90'!$T$4</f>
        <v>2.1859649122807028</v>
      </c>
      <c r="U8" s="6">
        <f>AreaUnderNormalCurve!B6*'CU90'!$U$5+'CU90'!$U$4</f>
        <v>2.264035087719299</v>
      </c>
      <c r="V8" s="6">
        <f>AreaUnderNormalCurve!B6*'CU90'!$V$5+'CU90'!$V$4</f>
        <v>2.3421052631578956</v>
      </c>
      <c r="W8" s="6">
        <f>AreaUnderNormalCurve!B6*'CU90'!$W$5+'CU90'!$W$4</f>
        <v>2.4982456140350884</v>
      </c>
      <c r="X8" s="6">
        <f>AreaUnderNormalCurve!B6*'CU90'!$X$5+'CU90'!$X$4</f>
        <v>2.732456140350878</v>
      </c>
    </row>
    <row r="9" spans="1:24" ht="14.25">
      <c r="A9" s="1"/>
      <c r="B9" s="6">
        <f>AreaUnderNormalCurve!B7*'CU90'!$B$5+'CU90'!$B$4</f>
        <v>0.42167919799498693</v>
      </c>
      <c r="C9" s="6">
        <f>AreaUnderNormalCurve!B7*'CU90'!$C$5+'CU90'!$C$4</f>
        <v>0.8433583959899744</v>
      </c>
      <c r="D9" s="6">
        <f>AreaUnderNormalCurve!B7*'CU90'!$D$5+'CU90'!$D$4</f>
        <v>1.0120300751879694</v>
      </c>
      <c r="E9" s="6">
        <f>AreaUnderNormalCurve!B7*'CU90'!$E$5+'CU90'!$E$4</f>
        <v>1.0963659147869669</v>
      </c>
      <c r="F9" s="6">
        <f>AreaUnderNormalCurve!B7*'CU90'!$F$5+'CU90'!$F$4</f>
        <v>1.1807017543859646</v>
      </c>
      <c r="G9" s="6">
        <f>AreaUnderNormalCurve!B7*'CU90'!$G$5+'CU90'!$G$4</f>
        <v>1.265037593984962</v>
      </c>
      <c r="H9" s="6">
        <f>AreaUnderNormalCurve!B7*'CU90'!$H$5+'CU90'!$H$4</f>
        <v>1.3493734335839598</v>
      </c>
      <c r="I9" s="6">
        <f>AreaUnderNormalCurve!B7*'CU90'!$I$5+'CU90'!$I$4</f>
        <v>1.4337092731829573</v>
      </c>
      <c r="J9" s="6">
        <f>AreaUnderNormalCurve!B7*'CU90'!$J$5+'CU90'!$J$4</f>
        <v>1.5180451127819548</v>
      </c>
      <c r="K9" s="6">
        <f>AreaUnderNormalCurve!B7*'CU90'!$K$5+'CU90'!$K$4</f>
        <v>1.6023809523809525</v>
      </c>
      <c r="L9" s="6">
        <f>AreaUnderNormalCurve!B7*'CU90'!$L$5+'CU90'!$L$4</f>
        <v>1.68671679197995</v>
      </c>
      <c r="M9" s="6">
        <f>AreaUnderNormalCurve!B7*'CU90'!$M$5+'CU90'!$M$4</f>
        <v>1.7710526315789474</v>
      </c>
      <c r="N9" s="6">
        <f>AreaUnderNormalCurve!B7*'CU90'!$N$5+'CU90'!$N$4</f>
        <v>1.8553884711779451</v>
      </c>
      <c r="O9" s="6">
        <f>AreaUnderNormalCurve!B7*'CU90'!$O$5+'CU90'!$O$4</f>
        <v>1.9397243107769426</v>
      </c>
      <c r="P9" s="6">
        <f>AreaUnderNormalCurve!B7*'CU90'!$P$5+'CU90'!$P$4</f>
        <v>2.02406015037594</v>
      </c>
      <c r="Q9" s="6">
        <f>AreaUnderNormalCurve!B7*'CU90'!$Q$5+'CU90'!$Q$4</f>
        <v>2.108395989974938</v>
      </c>
      <c r="R9" s="6">
        <f>AreaUnderNormalCurve!B7*'CU90'!$R$5+'CU90'!$R$4</f>
        <v>2.1927318295739355</v>
      </c>
      <c r="S9" s="6">
        <f>AreaUnderNormalCurve!B7*'CU90'!$S$5+'CU90'!$S$4</f>
        <v>2.277067669172933</v>
      </c>
      <c r="T9" s="6">
        <f>AreaUnderNormalCurve!B7*'CU90'!$T$5+'CU90'!$T$4</f>
        <v>2.3614035087719305</v>
      </c>
      <c r="U9" s="6">
        <f>AreaUnderNormalCurve!B7*'CU90'!$U$5+'CU90'!$U$4</f>
        <v>2.445739348370928</v>
      </c>
      <c r="V9" s="6">
        <f>AreaUnderNormalCurve!B7*'CU90'!$V$5+'CU90'!$V$4</f>
        <v>2.530075187969926</v>
      </c>
      <c r="W9" s="6">
        <f>AreaUnderNormalCurve!B7*'CU90'!$W$5+'CU90'!$W$4</f>
        <v>2.698746867167921</v>
      </c>
      <c r="X9" s="6">
        <f>AreaUnderNormalCurve!B7*'CU90'!$X$5+'CU90'!$X$4</f>
        <v>2.951754385964913</v>
      </c>
    </row>
    <row r="10" spans="1:24" ht="14.25">
      <c r="A10" s="1"/>
      <c r="B10" s="6">
        <f>AreaUnderNormalCurve!B8*'CU90'!$B$5+'CU90'!$B$4</f>
        <v>0.45300751879699186</v>
      </c>
      <c r="C10" s="6">
        <f>AreaUnderNormalCurve!B8*'CU90'!$C$5+'CU90'!$C$4</f>
        <v>0.9060150375939844</v>
      </c>
      <c r="D10" s="6">
        <f>AreaUnderNormalCurve!B8*'CU90'!$D$5+'CU90'!$D$4</f>
        <v>1.0872180451127813</v>
      </c>
      <c r="E10" s="6">
        <f>AreaUnderNormalCurve!B8*'CU90'!$E$5+'CU90'!$E$4</f>
        <v>1.1778195488721799</v>
      </c>
      <c r="F10" s="6">
        <f>AreaUnderNormalCurve!B8*'CU90'!$F$5+'CU90'!$F$4</f>
        <v>1.2684210526315784</v>
      </c>
      <c r="G10" s="6">
        <f>AreaUnderNormalCurve!B8*'CU90'!$G$5+'CU90'!$G$4</f>
        <v>1.359022556390977</v>
      </c>
      <c r="H10" s="6">
        <f>AreaUnderNormalCurve!B8*'CU90'!$H$5+'CU90'!$H$4</f>
        <v>1.4496240601503756</v>
      </c>
      <c r="I10" s="6">
        <f>AreaUnderNormalCurve!B8*'CU90'!$I$5+'CU90'!$I$4</f>
        <v>1.5402255639097742</v>
      </c>
      <c r="J10" s="6">
        <f>AreaUnderNormalCurve!B8*'CU90'!$J$5+'CU90'!$J$4</f>
        <v>1.6308270676691727</v>
      </c>
      <c r="K10" s="6">
        <f>AreaUnderNormalCurve!B8*'CU90'!$K$5+'CU90'!$K$4</f>
        <v>1.7214285714285713</v>
      </c>
      <c r="L10" s="6">
        <f>AreaUnderNormalCurve!B8*'CU90'!$L$5+'CU90'!$L$4</f>
        <v>1.81203007518797</v>
      </c>
      <c r="M10" s="6">
        <f>AreaUnderNormalCurve!B8*'CU90'!$M$5+'CU90'!$M$4</f>
        <v>1.9026315789473685</v>
      </c>
      <c r="N10" s="6">
        <f>AreaUnderNormalCurve!B8*'CU90'!$N$5+'CU90'!$N$4</f>
        <v>1.9932330827067672</v>
      </c>
      <c r="O10" s="6">
        <f>AreaUnderNormalCurve!B8*'CU90'!$O$5+'CU90'!$O$4</f>
        <v>2.083834586466166</v>
      </c>
      <c r="P10" s="6">
        <f>AreaUnderNormalCurve!B8*'CU90'!$P$5+'CU90'!$P$4</f>
        <v>2.1744360902255644</v>
      </c>
      <c r="Q10" s="6">
        <f>AreaUnderNormalCurve!B8*'CU90'!$Q$5+'CU90'!$Q$4</f>
        <v>2.265037593984963</v>
      </c>
      <c r="R10" s="6">
        <f>AreaUnderNormalCurve!B8*'CU90'!$R$5+'CU90'!$R$4</f>
        <v>2.3556390977443615</v>
      </c>
      <c r="S10" s="6">
        <f>AreaUnderNormalCurve!B8*'CU90'!$S$5+'CU90'!$S$4</f>
        <v>2.44624060150376</v>
      </c>
      <c r="T10" s="6">
        <f>AreaUnderNormalCurve!B8*'CU90'!$T$5+'CU90'!$T$4</f>
        <v>2.5368421052631587</v>
      </c>
      <c r="U10" s="6">
        <f>AreaUnderNormalCurve!B8*'CU90'!$U$5+'CU90'!$U$4</f>
        <v>2.6274436090225572</v>
      </c>
      <c r="V10" s="6">
        <f>AreaUnderNormalCurve!B8*'CU90'!$V$5+'CU90'!$V$4</f>
        <v>2.718045112781956</v>
      </c>
      <c r="W10" s="6">
        <f>AreaUnderNormalCurve!B8*'CU90'!$W$5+'CU90'!$W$4</f>
        <v>2.899248120300753</v>
      </c>
      <c r="X10" s="6">
        <f>AreaUnderNormalCurve!B8*'CU90'!$X$5+'CU90'!$X$4</f>
        <v>3.1710526315789482</v>
      </c>
    </row>
    <row r="11" spans="1:24" ht="14.25">
      <c r="A11" s="1"/>
      <c r="B11" s="6">
        <f>AreaUnderNormalCurve!B9*'CU90'!$B$5+'CU90'!$B$4</f>
        <v>0.48433583959899684</v>
      </c>
      <c r="C11" s="6">
        <f>AreaUnderNormalCurve!B9*'CU90'!$C$5+'CU90'!$C$4</f>
        <v>0.9686716791979944</v>
      </c>
      <c r="D11" s="6">
        <f>AreaUnderNormalCurve!B9*'CU90'!$D$5+'CU90'!$D$4</f>
        <v>1.1624060150375932</v>
      </c>
      <c r="E11" s="6">
        <f>AreaUnderNormalCurve!B9*'CU90'!$E$5+'CU90'!$E$4</f>
        <v>1.2592731829573929</v>
      </c>
      <c r="F11" s="6">
        <f>AreaUnderNormalCurve!B9*'CU90'!$F$5+'CU90'!$F$4</f>
        <v>1.3561403508771925</v>
      </c>
      <c r="G11" s="6">
        <f>AreaUnderNormalCurve!B9*'CU90'!$G$5+'CU90'!$G$4</f>
        <v>1.453007518796992</v>
      </c>
      <c r="H11" s="6">
        <f>AreaUnderNormalCurve!B9*'CU90'!$H$5+'CU90'!$H$4</f>
        <v>1.5498746867167916</v>
      </c>
      <c r="I11" s="6">
        <f>AreaUnderNormalCurve!B9*'CU90'!$I$5+'CU90'!$I$4</f>
        <v>1.6467418546365913</v>
      </c>
      <c r="J11" s="6">
        <f>AreaUnderNormalCurve!B9*'CU90'!$J$5+'CU90'!$J$4</f>
        <v>1.7436090225563907</v>
      </c>
      <c r="K11" s="6">
        <f>AreaUnderNormalCurve!B9*'CU90'!$K$5+'CU90'!$K$4</f>
        <v>1.8404761904761904</v>
      </c>
      <c r="L11" s="6">
        <f>AreaUnderNormalCurve!B9*'CU90'!$L$5+'CU90'!$L$4</f>
        <v>1.93734335839599</v>
      </c>
      <c r="M11" s="6">
        <f>AreaUnderNormalCurve!B9*'CU90'!$M$5+'CU90'!$M$4</f>
        <v>2.0342105263157895</v>
      </c>
      <c r="N11" s="6">
        <f>AreaUnderNormalCurve!B9*'CU90'!$N$5+'CU90'!$N$4</f>
        <v>2.1310776942355893</v>
      </c>
      <c r="O11" s="6">
        <f>AreaUnderNormalCurve!B9*'CU90'!$O$5+'CU90'!$O$4</f>
        <v>2.227944862155389</v>
      </c>
      <c r="P11" s="6">
        <f>AreaUnderNormalCurve!B9*'CU90'!$P$5+'CU90'!$P$4</f>
        <v>2.324812030075188</v>
      </c>
      <c r="Q11" s="6">
        <f>AreaUnderNormalCurve!B9*'CU90'!$Q$5+'CU90'!$Q$4</f>
        <v>2.421679197994988</v>
      </c>
      <c r="R11" s="6">
        <f>AreaUnderNormalCurve!B9*'CU90'!$R$5+'CU90'!$R$4</f>
        <v>2.5185463659147875</v>
      </c>
      <c r="S11" s="6">
        <f>AreaUnderNormalCurve!B9*'CU90'!$S$5+'CU90'!$S$4</f>
        <v>2.615413533834587</v>
      </c>
      <c r="T11" s="6">
        <f>AreaUnderNormalCurve!B9*'CU90'!$T$5+'CU90'!$T$4</f>
        <v>2.712280701754387</v>
      </c>
      <c r="U11" s="6">
        <f>AreaUnderNormalCurve!B9*'CU90'!$U$5+'CU90'!$U$4</f>
        <v>2.8091478696741863</v>
      </c>
      <c r="V11" s="6">
        <f>AreaUnderNormalCurve!B9*'CU90'!$V$5+'CU90'!$V$4</f>
        <v>2.9060150375939857</v>
      </c>
      <c r="W11" s="6">
        <f>AreaUnderNormalCurve!B9*'CU90'!$W$5+'CU90'!$W$4</f>
        <v>3.099749373433585</v>
      </c>
      <c r="X11" s="6">
        <f>AreaUnderNormalCurve!B9*'CU90'!$X$5+'CU90'!$X$4</f>
        <v>3.3903508771929833</v>
      </c>
    </row>
    <row r="12" spans="1:24" ht="14.25">
      <c r="A12" s="1"/>
      <c r="B12" s="6">
        <f>AreaUnderNormalCurve!B10*'CU90'!$B$5+'CU90'!$B$4</f>
        <v>0.5156641604010018</v>
      </c>
      <c r="C12" s="6">
        <f>AreaUnderNormalCurve!B10*'CU90'!$C$5+'CU90'!$C$4</f>
        <v>1.0313283208020043</v>
      </c>
      <c r="D12" s="6">
        <f>AreaUnderNormalCurve!B10*'CU90'!$D$5+'CU90'!$D$4</f>
        <v>1.2375939849624054</v>
      </c>
      <c r="E12" s="6">
        <f>AreaUnderNormalCurve!B10*'CU90'!$E$5+'CU90'!$E$4</f>
        <v>1.3407268170426059</v>
      </c>
      <c r="F12" s="6">
        <f>AreaUnderNormalCurve!B10*'CU90'!$F$5+'CU90'!$F$4</f>
        <v>1.4438596491228064</v>
      </c>
      <c r="G12" s="6">
        <f>AreaUnderNormalCurve!B10*'CU90'!$G$5+'CU90'!$G$4</f>
        <v>1.5469924812030071</v>
      </c>
      <c r="H12" s="6">
        <f>AreaUnderNormalCurve!B10*'CU90'!$H$5+'CU90'!$H$4</f>
        <v>1.6501253132832077</v>
      </c>
      <c r="I12" s="6">
        <f>AreaUnderNormalCurve!B10*'CU90'!$I$5+'CU90'!$I$4</f>
        <v>1.7532581453634082</v>
      </c>
      <c r="J12" s="6">
        <f>AreaUnderNormalCurve!B10*'CU90'!$J$5+'CU90'!$J$4</f>
        <v>1.856390977443609</v>
      </c>
      <c r="K12" s="6">
        <f>AreaUnderNormalCurve!B10*'CU90'!$K$5+'CU90'!$K$4</f>
        <v>1.9595238095238094</v>
      </c>
      <c r="L12" s="6">
        <f>AreaUnderNormalCurve!B10*'CU90'!$L$5+'CU90'!$L$4</f>
        <v>2.06265664160401</v>
      </c>
      <c r="M12" s="6">
        <f>AreaUnderNormalCurve!B10*'CU90'!$M$5+'CU90'!$M$4</f>
        <v>2.1657894736842107</v>
      </c>
      <c r="N12" s="6">
        <f>AreaUnderNormalCurve!B10*'CU90'!$N$5+'CU90'!$N$4</f>
        <v>2.268922305764411</v>
      </c>
      <c r="O12" s="6">
        <f>AreaUnderNormalCurve!B10*'CU90'!$O$5+'CU90'!$O$4</f>
        <v>2.3720551378446117</v>
      </c>
      <c r="P12" s="6">
        <f>AreaUnderNormalCurve!B10*'CU90'!$P$5+'CU90'!$P$4</f>
        <v>2.4751879699248125</v>
      </c>
      <c r="Q12" s="6">
        <f>AreaUnderNormalCurve!B10*'CU90'!$Q$5+'CU90'!$Q$4</f>
        <v>2.578320802005013</v>
      </c>
      <c r="R12" s="6">
        <f>AreaUnderNormalCurve!B10*'CU90'!$R$5+'CU90'!$R$4</f>
        <v>2.6814536340852135</v>
      </c>
      <c r="S12" s="6">
        <f>AreaUnderNormalCurve!B10*'CU90'!$S$5+'CU90'!$S$4</f>
        <v>2.7845864661654143</v>
      </c>
      <c r="T12" s="6">
        <f>AreaUnderNormalCurve!B10*'CU90'!$T$5+'CU90'!$T$4</f>
        <v>2.8877192982456146</v>
      </c>
      <c r="U12" s="6">
        <f>AreaUnderNormalCurve!B10*'CU90'!$U$5+'CU90'!$U$4</f>
        <v>2.9908521303258153</v>
      </c>
      <c r="V12" s="6">
        <f>AreaUnderNormalCurve!B10*'CU90'!$V$5+'CU90'!$V$4</f>
        <v>3.093984962406016</v>
      </c>
      <c r="W12" s="6">
        <f>AreaUnderNormalCurve!B10*'CU90'!$W$5+'CU90'!$W$4</f>
        <v>3.300250626566417</v>
      </c>
      <c r="X12" s="6">
        <f>AreaUnderNormalCurve!B10*'CU90'!$X$5+'CU90'!$X$4</f>
        <v>3.6096491228070184</v>
      </c>
    </row>
    <row r="13" spans="1:24" ht="14.25">
      <c r="A13" s="1"/>
      <c r="B13" s="6">
        <f>AreaUnderNormalCurve!B11*'CU90'!$B$5+'CU90'!$B$4</f>
        <v>0.5469924812030068</v>
      </c>
      <c r="C13" s="6">
        <f>AreaUnderNormalCurve!B11*'CU90'!$C$5+'CU90'!$C$4</f>
        <v>1.0939849624060143</v>
      </c>
      <c r="D13" s="6">
        <f>AreaUnderNormalCurve!B11*'CU90'!$D$5+'CU90'!$D$4</f>
        <v>1.3127819548872173</v>
      </c>
      <c r="E13" s="6">
        <f>AreaUnderNormalCurve!B11*'CU90'!$E$5+'CU90'!$E$4</f>
        <v>1.4221804511278189</v>
      </c>
      <c r="F13" s="6">
        <f>AreaUnderNormalCurve!B11*'CU90'!$F$5+'CU90'!$F$4</f>
        <v>1.5315789473684205</v>
      </c>
      <c r="G13" s="6">
        <f>AreaUnderNormalCurve!B11*'CU90'!$G$5+'CU90'!$G$4</f>
        <v>1.640977443609022</v>
      </c>
      <c r="H13" s="6">
        <f>AreaUnderNormalCurve!B11*'CU90'!$H$5+'CU90'!$H$4</f>
        <v>1.7503759398496237</v>
      </c>
      <c r="I13" s="6">
        <f>AreaUnderNormalCurve!B11*'CU90'!$I$5+'CU90'!$I$4</f>
        <v>1.8597744360902253</v>
      </c>
      <c r="J13" s="6">
        <f>AreaUnderNormalCurve!B11*'CU90'!$J$5+'CU90'!$J$4</f>
        <v>1.969172932330827</v>
      </c>
      <c r="K13" s="6">
        <f>AreaUnderNormalCurve!B11*'CU90'!$K$5+'CU90'!$K$4</f>
        <v>2.0785714285714283</v>
      </c>
      <c r="L13" s="6">
        <f>AreaUnderNormalCurve!B11*'CU90'!$L$5+'CU90'!$L$4</f>
        <v>2.18796992481203</v>
      </c>
      <c r="M13" s="6">
        <f>AreaUnderNormalCurve!B11*'CU90'!$M$5+'CU90'!$M$4</f>
        <v>2.2973684210526315</v>
      </c>
      <c r="N13" s="6">
        <f>AreaUnderNormalCurve!B11*'CU90'!$N$5+'CU90'!$N$4</f>
        <v>2.406766917293233</v>
      </c>
      <c r="O13" s="6">
        <f>AreaUnderNormalCurve!B11*'CU90'!$O$5+'CU90'!$O$4</f>
        <v>2.5161654135338347</v>
      </c>
      <c r="P13" s="6">
        <f>AreaUnderNormalCurve!B11*'CU90'!$P$5+'CU90'!$P$4</f>
        <v>2.6255639097744363</v>
      </c>
      <c r="Q13" s="6">
        <f>AreaUnderNormalCurve!B11*'CU90'!$Q$5+'CU90'!$Q$4</f>
        <v>2.734962406015038</v>
      </c>
      <c r="R13" s="6">
        <f>AreaUnderNormalCurve!B11*'CU90'!$R$5+'CU90'!$R$4</f>
        <v>2.8443609022556395</v>
      </c>
      <c r="S13" s="6">
        <f>AreaUnderNormalCurve!B11*'CU90'!$S$5+'CU90'!$S$4</f>
        <v>2.953759398496241</v>
      </c>
      <c r="T13" s="6">
        <f>AreaUnderNormalCurve!B11*'CU90'!$T$5+'CU90'!$T$4</f>
        <v>3.0631578947368427</v>
      </c>
      <c r="U13" s="6">
        <f>AreaUnderNormalCurve!B11*'CU90'!$U$5+'CU90'!$U$4</f>
        <v>3.1725563909774444</v>
      </c>
      <c r="V13" s="6">
        <f>AreaUnderNormalCurve!B11*'CU90'!$V$5+'CU90'!$V$4</f>
        <v>3.281954887218046</v>
      </c>
      <c r="W13" s="6">
        <f>AreaUnderNormalCurve!B11*'CU90'!$W$5+'CU90'!$W$4</f>
        <v>3.500751879699249</v>
      </c>
      <c r="X13" s="6">
        <f>AreaUnderNormalCurve!B11*'CU90'!$X$5+'CU90'!$X$4</f>
        <v>3.8289473684210535</v>
      </c>
    </row>
    <row r="14" spans="1:24" ht="14.25">
      <c r="A14" s="1"/>
      <c r="B14" s="6">
        <f>AreaUnderNormalCurve!B12*'CU90'!$B$5+'CU90'!$B$4</f>
        <v>0.5783208020050117</v>
      </c>
      <c r="C14" s="6">
        <f>AreaUnderNormalCurve!B12*'CU90'!$C$5+'CU90'!$C$4</f>
        <v>1.1566416040100242</v>
      </c>
      <c r="D14" s="6">
        <f>AreaUnderNormalCurve!B12*'CU90'!$D$5+'CU90'!$D$4</f>
        <v>1.3879699248120292</v>
      </c>
      <c r="E14" s="6">
        <f>AreaUnderNormalCurve!B12*'CU90'!$E$5+'CU90'!$E$4</f>
        <v>1.5036340852130319</v>
      </c>
      <c r="F14" s="6">
        <f>AreaUnderNormalCurve!B12*'CU90'!$F$5+'CU90'!$F$4</f>
        <v>1.6192982456140343</v>
      </c>
      <c r="G14" s="6">
        <f>AreaUnderNormalCurve!B12*'CU90'!$G$5+'CU90'!$G$4</f>
        <v>1.734962406015037</v>
      </c>
      <c r="H14" s="6">
        <f>AreaUnderNormalCurve!B12*'CU90'!$H$5+'CU90'!$H$4</f>
        <v>1.8506265664160395</v>
      </c>
      <c r="I14" s="6">
        <f>AreaUnderNormalCurve!B12*'CU90'!$I$5+'CU90'!$I$4</f>
        <v>1.9662907268170422</v>
      </c>
      <c r="J14" s="6">
        <f>AreaUnderNormalCurve!B12*'CU90'!$J$5+'CU90'!$J$4</f>
        <v>2.081954887218045</v>
      </c>
      <c r="K14" s="6">
        <f>AreaUnderNormalCurve!B12*'CU90'!$K$5+'CU90'!$K$4</f>
        <v>2.1976190476190474</v>
      </c>
      <c r="L14" s="6">
        <f>AreaUnderNormalCurve!B12*'CU90'!$L$5+'CU90'!$L$4</f>
        <v>2.3132832080200503</v>
      </c>
      <c r="M14" s="6">
        <f>AreaUnderNormalCurve!B12*'CU90'!$M$5+'CU90'!$M$4</f>
        <v>2.4289473684210527</v>
      </c>
      <c r="N14" s="6">
        <f>AreaUnderNormalCurve!B12*'CU90'!$N$5+'CU90'!$N$4</f>
        <v>2.544611528822055</v>
      </c>
      <c r="O14" s="6">
        <f>AreaUnderNormalCurve!B12*'CU90'!$O$5+'CU90'!$O$4</f>
        <v>2.6602756892230577</v>
      </c>
      <c r="P14" s="6">
        <f>AreaUnderNormalCurve!B12*'CU90'!$P$5+'CU90'!$P$4</f>
        <v>2.7759398496240606</v>
      </c>
      <c r="Q14" s="6">
        <f>AreaUnderNormalCurve!B12*'CU90'!$Q$5+'CU90'!$Q$4</f>
        <v>2.891604010025063</v>
      </c>
      <c r="R14" s="6">
        <f>AreaUnderNormalCurve!B12*'CU90'!$R$5+'CU90'!$R$4</f>
        <v>3.0072681704260655</v>
      </c>
      <c r="S14" s="6">
        <f>AreaUnderNormalCurve!B12*'CU90'!$S$5+'CU90'!$S$4</f>
        <v>3.1229323308270684</v>
      </c>
      <c r="T14" s="6">
        <f>AreaUnderNormalCurve!B12*'CU90'!$T$5+'CU90'!$T$4</f>
        <v>3.238596491228071</v>
      </c>
      <c r="U14" s="6">
        <f>AreaUnderNormalCurve!B12*'CU90'!$U$5+'CU90'!$U$4</f>
        <v>3.3542606516290734</v>
      </c>
      <c r="V14" s="6">
        <f>AreaUnderNormalCurve!B12*'CU90'!$V$5+'CU90'!$V$4</f>
        <v>3.469924812030076</v>
      </c>
      <c r="W14" s="6">
        <f>AreaUnderNormalCurve!B12*'CU90'!$W$5+'CU90'!$W$4</f>
        <v>3.7012531328320812</v>
      </c>
      <c r="X14" s="6">
        <f>AreaUnderNormalCurve!B12*'CU90'!$X$5+'CU90'!$X$4</f>
        <v>4.048245614035089</v>
      </c>
    </row>
    <row r="15" spans="1:24" ht="14.25">
      <c r="A15" s="1"/>
      <c r="B15" s="6">
        <f>AreaUnderNormalCurve!B13*'CU90'!$B$5+'CU90'!$B$4</f>
        <v>0.6096491228070167</v>
      </c>
      <c r="C15" s="6">
        <f>AreaUnderNormalCurve!B13*'CU90'!$C$5+'CU90'!$C$4</f>
        <v>1.2192982456140342</v>
      </c>
      <c r="D15" s="6">
        <f>AreaUnderNormalCurve!B13*'CU90'!$D$5+'CU90'!$D$4</f>
        <v>1.4631578947368413</v>
      </c>
      <c r="E15" s="6">
        <f>AreaUnderNormalCurve!B13*'CU90'!$E$5+'CU90'!$E$4</f>
        <v>1.5850877192982447</v>
      </c>
      <c r="F15" s="6">
        <f>AreaUnderNormalCurve!B13*'CU90'!$F$5+'CU90'!$F$4</f>
        <v>1.7070175438596484</v>
      </c>
      <c r="G15" s="6">
        <f>AreaUnderNormalCurve!B13*'CU90'!$G$5+'CU90'!$G$4</f>
        <v>1.828947368421052</v>
      </c>
      <c r="H15" s="6">
        <f>AreaUnderNormalCurve!B13*'CU90'!$H$5+'CU90'!$H$4</f>
        <v>1.9508771929824555</v>
      </c>
      <c r="I15" s="6">
        <f>AreaUnderNormalCurve!B13*'CU90'!$I$5+'CU90'!$I$4</f>
        <v>2.0728070175438593</v>
      </c>
      <c r="J15" s="6">
        <f>AreaUnderNormalCurve!B13*'CU90'!$J$5+'CU90'!$J$4</f>
        <v>2.1947368421052627</v>
      </c>
      <c r="K15" s="6">
        <f>AreaUnderNormalCurve!B13*'CU90'!$K$5+'CU90'!$K$4</f>
        <v>2.3166666666666664</v>
      </c>
      <c r="L15" s="6">
        <f>AreaUnderNormalCurve!B13*'CU90'!$L$5+'CU90'!$L$4</f>
        <v>2.43859649122807</v>
      </c>
      <c r="M15" s="6">
        <f>AreaUnderNormalCurve!B13*'CU90'!$M$5+'CU90'!$M$4</f>
        <v>2.560526315789474</v>
      </c>
      <c r="N15" s="6">
        <f>AreaUnderNormalCurve!B13*'CU90'!$N$5+'CU90'!$N$4</f>
        <v>2.6824561403508773</v>
      </c>
      <c r="O15" s="6">
        <f>AreaUnderNormalCurve!B13*'CU90'!$O$5+'CU90'!$O$4</f>
        <v>2.804385964912281</v>
      </c>
      <c r="P15" s="6">
        <f>AreaUnderNormalCurve!B13*'CU90'!$P$5+'CU90'!$P$4</f>
        <v>2.9263157894736844</v>
      </c>
      <c r="Q15" s="6">
        <f>AreaUnderNormalCurve!B13*'CU90'!$Q$5+'CU90'!$Q$4</f>
        <v>3.048245614035088</v>
      </c>
      <c r="R15" s="6">
        <f>AreaUnderNormalCurve!B13*'CU90'!$R$5+'CU90'!$R$4</f>
        <v>3.170175438596492</v>
      </c>
      <c r="S15" s="6">
        <f>AreaUnderNormalCurve!B13*'CU90'!$S$5+'CU90'!$S$4</f>
        <v>3.2921052631578953</v>
      </c>
      <c r="T15" s="6">
        <f>AreaUnderNormalCurve!B13*'CU90'!$T$5+'CU90'!$T$4</f>
        <v>3.4140350877192986</v>
      </c>
      <c r="U15" s="6">
        <f>AreaUnderNormalCurve!B13*'CU90'!$U$5+'CU90'!$U$4</f>
        <v>3.5359649122807024</v>
      </c>
      <c r="V15" s="6">
        <f>AreaUnderNormalCurve!B13*'CU90'!$V$5+'CU90'!$V$4</f>
        <v>3.657894736842106</v>
      </c>
      <c r="W15" s="6">
        <f>AreaUnderNormalCurve!B13*'CU90'!$W$5+'CU90'!$W$4</f>
        <v>3.9017543859649138</v>
      </c>
      <c r="X15" s="6">
        <f>AreaUnderNormalCurve!B13*'CU90'!$X$5+'CU90'!$X$4</f>
        <v>4.267543859649123</v>
      </c>
    </row>
    <row r="16" spans="1:24" ht="14.25">
      <c r="A16" s="1"/>
      <c r="B16" s="6">
        <f>AreaUnderNormalCurve!B14*'CU90'!$B$5+'CU90'!$B$4</f>
        <v>0.6409774436090216</v>
      </c>
      <c r="C16" s="6">
        <f>AreaUnderNormalCurve!B14*'CU90'!$C$5+'CU90'!$C$4</f>
        <v>1.2819548872180442</v>
      </c>
      <c r="D16" s="6">
        <f>AreaUnderNormalCurve!B14*'CU90'!$D$5+'CU90'!$D$4</f>
        <v>1.538345864661653</v>
      </c>
      <c r="E16" s="6">
        <f>AreaUnderNormalCurve!B14*'CU90'!$E$5+'CU90'!$E$4</f>
        <v>1.6665413533834577</v>
      </c>
      <c r="F16" s="6">
        <f>AreaUnderNormalCurve!B14*'CU90'!$F$5+'CU90'!$F$4</f>
        <v>1.7947368421052623</v>
      </c>
      <c r="G16" s="6">
        <f>AreaUnderNormalCurve!B14*'CU90'!$G$5+'CU90'!$G$4</f>
        <v>1.922932330827067</v>
      </c>
      <c r="H16" s="6">
        <f>AreaUnderNormalCurve!B14*'CU90'!$H$5+'CU90'!$H$4</f>
        <v>2.0511278195488716</v>
      </c>
      <c r="I16" s="6">
        <f>AreaUnderNormalCurve!B14*'CU90'!$I$5+'CU90'!$I$4</f>
        <v>2.179323308270676</v>
      </c>
      <c r="J16" s="6">
        <f>AreaUnderNormalCurve!B14*'CU90'!$J$5+'CU90'!$J$4</f>
        <v>2.307518796992481</v>
      </c>
      <c r="K16" s="6">
        <f>AreaUnderNormalCurve!B14*'CU90'!$K$5+'CU90'!$K$4</f>
        <v>2.4357142857142855</v>
      </c>
      <c r="L16" s="6">
        <f>AreaUnderNormalCurve!B14*'CU90'!$L$5+'CU90'!$L$4</f>
        <v>2.56390977443609</v>
      </c>
      <c r="M16" s="6">
        <f>AreaUnderNormalCurve!B14*'CU90'!$M$5+'CU90'!$M$4</f>
        <v>2.692105263157895</v>
      </c>
      <c r="N16" s="6">
        <f>AreaUnderNormalCurve!B14*'CU90'!$N$5+'CU90'!$N$4</f>
        <v>2.8203007518796994</v>
      </c>
      <c r="O16" s="6">
        <f>AreaUnderNormalCurve!B14*'CU90'!$O$5+'CU90'!$O$4</f>
        <v>2.948496240601504</v>
      </c>
      <c r="P16" s="6">
        <f>AreaUnderNormalCurve!B14*'CU90'!$P$5+'CU90'!$P$4</f>
        <v>3.0766917293233087</v>
      </c>
      <c r="Q16" s="6">
        <f>AreaUnderNormalCurve!B14*'CU90'!$Q$5+'CU90'!$Q$4</f>
        <v>3.2048872180451133</v>
      </c>
      <c r="R16" s="6">
        <f>AreaUnderNormalCurve!B14*'CU90'!$R$5+'CU90'!$R$4</f>
        <v>3.333082706766918</v>
      </c>
      <c r="S16" s="6">
        <f>AreaUnderNormalCurve!B14*'CU90'!$S$5+'CU90'!$S$4</f>
        <v>3.461278195488722</v>
      </c>
      <c r="T16" s="6">
        <f>AreaUnderNormalCurve!B14*'CU90'!$T$5+'CU90'!$T$4</f>
        <v>3.5894736842105273</v>
      </c>
      <c r="U16" s="6">
        <f>AreaUnderNormalCurve!B14*'CU90'!$U$5+'CU90'!$U$4</f>
        <v>3.7176691729323315</v>
      </c>
      <c r="V16" s="6">
        <f>AreaUnderNormalCurve!B14*'CU90'!$V$5+'CU90'!$V$4</f>
        <v>3.845864661654136</v>
      </c>
      <c r="W16" s="6">
        <f>AreaUnderNormalCurve!B14*'CU90'!$W$5+'CU90'!$W$4</f>
        <v>4.102255639097746</v>
      </c>
      <c r="X16" s="6">
        <f>AreaUnderNormalCurve!B14*'CU90'!$X$5+'CU90'!$X$4</f>
        <v>4.486842105263159</v>
      </c>
    </row>
    <row r="17" spans="1:24" ht="14.25">
      <c r="A17" s="1"/>
      <c r="B17" s="6">
        <f>AreaUnderNormalCurve!B15*'CU90'!$B$5+'CU90'!$B$4</f>
        <v>0.6723057644110266</v>
      </c>
      <c r="C17" s="6">
        <f>AreaUnderNormalCurve!B15*'CU90'!$C$5+'CU90'!$C$4</f>
        <v>1.3446115288220541</v>
      </c>
      <c r="D17" s="6">
        <f>AreaUnderNormalCurve!B15*'CU90'!$D$5+'CU90'!$D$4</f>
        <v>1.6135338345864652</v>
      </c>
      <c r="E17" s="6">
        <f>AreaUnderNormalCurve!B15*'CU90'!$E$5+'CU90'!$E$4</f>
        <v>1.7479949874686707</v>
      </c>
      <c r="F17" s="6">
        <f>AreaUnderNormalCurve!B15*'CU90'!$F$5+'CU90'!$F$4</f>
        <v>1.8824561403508764</v>
      </c>
      <c r="G17" s="6">
        <f>AreaUnderNormalCurve!B15*'CU90'!$G$5+'CU90'!$G$4</f>
        <v>2.0169172932330817</v>
      </c>
      <c r="H17" s="6">
        <f>AreaUnderNormalCurve!B15*'CU90'!$H$5+'CU90'!$H$4</f>
        <v>2.1513784461152876</v>
      </c>
      <c r="I17" s="6">
        <f>AreaUnderNormalCurve!B15*'CU90'!$I$5+'CU90'!$I$4</f>
        <v>2.2858395989974936</v>
      </c>
      <c r="J17" s="6">
        <f>AreaUnderNormalCurve!B15*'CU90'!$J$5+'CU90'!$J$4</f>
        <v>2.420300751879699</v>
      </c>
      <c r="K17" s="6">
        <f>AreaUnderNormalCurve!B15*'CU90'!$K$5+'CU90'!$K$4</f>
        <v>2.5547619047619046</v>
      </c>
      <c r="L17" s="6">
        <f>AreaUnderNormalCurve!B15*'CU90'!$L$5+'CU90'!$L$4</f>
        <v>2.68922305764411</v>
      </c>
      <c r="M17" s="6">
        <f>AreaUnderNormalCurve!B15*'CU90'!$M$5+'CU90'!$M$4</f>
        <v>2.8236842105263156</v>
      </c>
      <c r="N17" s="6">
        <f>AreaUnderNormalCurve!B15*'CU90'!$N$5+'CU90'!$N$4</f>
        <v>2.958145363408521</v>
      </c>
      <c r="O17" s="6">
        <f>AreaUnderNormalCurve!B15*'CU90'!$O$5+'CU90'!$O$4</f>
        <v>3.092606516290727</v>
      </c>
      <c r="P17" s="6">
        <f>AreaUnderNormalCurve!B15*'CU90'!$P$5+'CU90'!$P$4</f>
        <v>3.2270676691729325</v>
      </c>
      <c r="Q17" s="6">
        <f>AreaUnderNormalCurve!B15*'CU90'!$Q$5+'CU90'!$Q$4</f>
        <v>3.3615288220551385</v>
      </c>
      <c r="R17" s="6">
        <f>AreaUnderNormalCurve!B15*'CU90'!$R$5+'CU90'!$R$4</f>
        <v>3.495989974937344</v>
      </c>
      <c r="S17" s="6">
        <f>AreaUnderNormalCurve!B15*'CU90'!$S$5+'CU90'!$S$4</f>
        <v>3.6304511278195495</v>
      </c>
      <c r="T17" s="6">
        <f>AreaUnderNormalCurve!B15*'CU90'!$T$5+'CU90'!$T$4</f>
        <v>3.764912280701755</v>
      </c>
      <c r="U17" s="6">
        <f>AreaUnderNormalCurve!B15*'CU90'!$U$5+'CU90'!$U$4</f>
        <v>3.899373433583961</v>
      </c>
      <c r="V17" s="6">
        <f>AreaUnderNormalCurve!B15*'CU90'!$V$5+'CU90'!$V$4</f>
        <v>4.033834586466166</v>
      </c>
      <c r="W17" s="6">
        <f>AreaUnderNormalCurve!B15*'CU90'!$W$5+'CU90'!$W$4</f>
        <v>4.302756892230578</v>
      </c>
      <c r="X17" s="6">
        <f>AreaUnderNormalCurve!B15*'CU90'!$X$5+'CU90'!$X$4</f>
        <v>4.7061403508771935</v>
      </c>
    </row>
    <row r="18" spans="1:23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1" spans="7:8" ht="15">
      <c r="G21" s="12" t="s">
        <v>1</v>
      </c>
      <c r="H21" s="13">
        <v>2.33</v>
      </c>
    </row>
    <row r="22" spans="1:22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" t="s">
        <v>4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4" ht="15">
      <c r="A23" s="7"/>
      <c r="B23" s="8" t="str">
        <f>"-1.5 ML/ha"</f>
        <v>-1.5 ML/ha</v>
      </c>
      <c r="C23" s="8" t="str">
        <f>"-1.0 ML/ha"</f>
        <v>-1.0 ML/ha</v>
      </c>
      <c r="D23" s="8" t="str">
        <f>"-0.8 ML/ha"</f>
        <v>-0.8 ML/ha</v>
      </c>
      <c r="E23" s="8" t="str">
        <f>"-0.7 ML/ha"</f>
        <v>-0.7 ML/ha</v>
      </c>
      <c r="F23" s="8" t="str">
        <f>"-0.6 ML/ha"</f>
        <v>-0.6 ML/ha</v>
      </c>
      <c r="G23" s="8" t="str">
        <f>"-0.5 ML/ha"</f>
        <v>-0.5 ML/ha</v>
      </c>
      <c r="H23" s="8" t="str">
        <f>"-0.4 ML/ha"</f>
        <v>-0.4 ML/ha</v>
      </c>
      <c r="I23" s="8" t="str">
        <f>"-0.3 ML/ha"</f>
        <v>-0.3 ML/ha</v>
      </c>
      <c r="J23" s="8" t="str">
        <f>"-0.2 ML/ha"</f>
        <v>-0.2 ML/ha</v>
      </c>
      <c r="K23" s="8" t="str">
        <f>"-0.1 ML/ha"</f>
        <v>-0.1 ML/ha</v>
      </c>
      <c r="L23" s="8" t="s">
        <v>0</v>
      </c>
      <c r="M23" s="8" t="str">
        <f>"+0.1 ML/ha"</f>
        <v>+0.1 ML/ha</v>
      </c>
      <c r="N23" s="8" t="str">
        <f>"+0.2 ML/ha"</f>
        <v>+0.2 ML/ha</v>
      </c>
      <c r="O23" s="8" t="str">
        <f>"+0.3 ML/ha"</f>
        <v>+0.3 ML/ha</v>
      </c>
      <c r="P23" s="8" t="str">
        <f>"+0.4 ML/ha"</f>
        <v>+0.4 ML/ha</v>
      </c>
      <c r="Q23" s="8" t="str">
        <f>"+0.5 ML/ha"</f>
        <v>+0.5 ML/ha</v>
      </c>
      <c r="R23" s="8" t="str">
        <f>"+0.6 ML/ha"</f>
        <v>+0.6 ML/ha</v>
      </c>
      <c r="S23" s="8" t="str">
        <f>"+0.7 ML/ha"</f>
        <v>+0.7 ML/ha</v>
      </c>
      <c r="T23" s="8" t="str">
        <f>"+0.8 ML/ha"</f>
        <v>+0.8 ML/ha</v>
      </c>
      <c r="U23" s="8" t="str">
        <f>"+0.9 ML/ha"</f>
        <v>+0.9 ML/ha</v>
      </c>
      <c r="V23" s="9" t="str">
        <f>"+1.0 ML/ha"</f>
        <v>+1.0 ML/ha</v>
      </c>
      <c r="W23" s="9" t="str">
        <f>"+1.2 ML/ha"</f>
        <v>+1.2 ML/ha</v>
      </c>
      <c r="X23" s="9" t="str">
        <f>"+1.5 ML/ha"</f>
        <v>+1.5 ML/ha</v>
      </c>
    </row>
    <row r="24" spans="1:24" ht="15.75" thickBot="1">
      <c r="A24" s="15" t="s">
        <v>2</v>
      </c>
      <c r="B24" s="10">
        <f aca="true" t="shared" si="4" ref="B24:X24">AVERAGE(B25:B36)</f>
        <v>21.45922746781113</v>
      </c>
      <c r="C24" s="10">
        <f t="shared" si="4"/>
        <v>42.918454935622286</v>
      </c>
      <c r="D24" s="10">
        <f t="shared" si="4"/>
        <v>51.50214592274674</v>
      </c>
      <c r="E24" s="10">
        <f t="shared" si="4"/>
        <v>55.793991416308984</v>
      </c>
      <c r="F24" s="10">
        <f t="shared" si="4"/>
        <v>60.085836909871226</v>
      </c>
      <c r="G24" s="10">
        <f t="shared" si="4"/>
        <v>64.37768240343347</v>
      </c>
      <c r="H24" s="10">
        <f t="shared" si="4"/>
        <v>68.66952789699569</v>
      </c>
      <c r="I24" s="10">
        <f t="shared" si="4"/>
        <v>72.96137339055794</v>
      </c>
      <c r="J24" s="10">
        <f t="shared" si="4"/>
        <v>77.25321888412016</v>
      </c>
      <c r="K24" s="10">
        <f t="shared" si="4"/>
        <v>81.5450643776824</v>
      </c>
      <c r="L24" s="10">
        <f t="shared" si="4"/>
        <v>85.83690987124464</v>
      </c>
      <c r="M24" s="10">
        <f t="shared" si="4"/>
        <v>90.12875536480686</v>
      </c>
      <c r="N24" s="10">
        <f t="shared" si="4"/>
        <v>94.4206008583691</v>
      </c>
      <c r="O24" s="10">
        <f t="shared" si="4"/>
        <v>98.71244635193132</v>
      </c>
      <c r="P24" s="10">
        <f t="shared" si="4"/>
        <v>103.00429184549358</v>
      </c>
      <c r="Q24" s="10">
        <f t="shared" si="4"/>
        <v>107.29613733905582</v>
      </c>
      <c r="R24" s="10">
        <f t="shared" si="4"/>
        <v>111.58798283261804</v>
      </c>
      <c r="S24" s="10">
        <f t="shared" si="4"/>
        <v>115.87982832618029</v>
      </c>
      <c r="T24" s="10">
        <f t="shared" si="4"/>
        <v>120.17167381974252</v>
      </c>
      <c r="U24" s="10">
        <f t="shared" si="4"/>
        <v>124.46351931330474</v>
      </c>
      <c r="V24" s="11">
        <f t="shared" si="4"/>
        <v>128.755364806867</v>
      </c>
      <c r="W24" s="11">
        <f t="shared" si="4"/>
        <v>137.33905579399146</v>
      </c>
      <c r="X24" s="11">
        <f t="shared" si="4"/>
        <v>150.21459227467815</v>
      </c>
    </row>
    <row r="25" spans="2:24" ht="14.25">
      <c r="B25" s="2">
        <f>'CU90'!B6*100/'CU90'!$H$21</f>
        <v>14.064130282788499</v>
      </c>
      <c r="C25" s="2">
        <f>'CU90'!C6*100/'CU90'!$H$21</f>
        <v>28.128260565577015</v>
      </c>
      <c r="D25" s="2">
        <f>'CU90'!D6*100/'CU90'!$H$21</f>
        <v>33.753912678692416</v>
      </c>
      <c r="E25" s="2">
        <f>'CU90'!E6*100/'CU90'!$H$21</f>
        <v>36.566738735250134</v>
      </c>
      <c r="F25" s="2">
        <f>'CU90'!F6*100/'CU90'!$H$21</f>
        <v>39.37956479180784</v>
      </c>
      <c r="G25" s="2">
        <f>'CU90'!G6*100/'CU90'!$H$21</f>
        <v>42.19239084836554</v>
      </c>
      <c r="H25" s="2">
        <f>'CU90'!H6*100/'CU90'!$H$21</f>
        <v>45.005216904923245</v>
      </c>
      <c r="I25" s="2">
        <f>'CU90'!I6*100/'CU90'!$H$21</f>
        <v>47.81804296148095</v>
      </c>
      <c r="J25" s="2">
        <f>'CU90'!J6*100/'CU90'!$H$21</f>
        <v>50.63086901803866</v>
      </c>
      <c r="K25" s="2">
        <f>'CU90'!K6*100/'CU90'!$H$21</f>
        <v>53.443695074596356</v>
      </c>
      <c r="L25" s="2">
        <f>'CU90'!L6*100/'CU90'!$H$21</f>
        <v>56.25652113115407</v>
      </c>
      <c r="M25" s="2">
        <f>'CU90'!M6*100/'CU90'!$H$21</f>
        <v>59.06934718771178</v>
      </c>
      <c r="N25" s="2">
        <f>'CU90'!N6*100/'CU90'!$H$21</f>
        <v>61.88217324426948</v>
      </c>
      <c r="O25" s="2">
        <f>'CU90'!O6*100/'CU90'!$H$21</f>
        <v>64.69499930082719</v>
      </c>
      <c r="P25" s="2">
        <f>'CU90'!P6*100/'CU90'!$H$21</f>
        <v>67.5078253573849</v>
      </c>
      <c r="Q25" s="2">
        <f>'CU90'!Q6*100/'CU90'!$H$21</f>
        <v>70.3206514139426</v>
      </c>
      <c r="R25" s="2">
        <f>'CU90'!R6*100/'CU90'!$H$21</f>
        <v>73.13347747050031</v>
      </c>
      <c r="S25" s="2">
        <f>'CU90'!S6*100/'CU90'!$H$21</f>
        <v>75.946303527058</v>
      </c>
      <c r="T25" s="2">
        <f>'CU90'!T6*100/'CU90'!$H$21</f>
        <v>78.75912958361572</v>
      </c>
      <c r="U25" s="2">
        <f>'CU90'!U6*100/'CU90'!$H$21</f>
        <v>81.57195564017341</v>
      </c>
      <c r="V25" s="2">
        <f>'CU90'!V6*100/'CU90'!$H$21</f>
        <v>84.38478169673114</v>
      </c>
      <c r="W25" s="2">
        <f>'CU90'!W6*100/'CU90'!$H$21</f>
        <v>90.01043380984653</v>
      </c>
      <c r="X25" s="2">
        <f>'CU90'!X6*100/'CU90'!$H$21</f>
        <v>98.44891197951964</v>
      </c>
    </row>
    <row r="26" spans="2:24" ht="14.25">
      <c r="B26" s="2">
        <f>'CU90'!B7*100/'CU90'!$H$21</f>
        <v>15.40869340733807</v>
      </c>
      <c r="C26" s="2">
        <f>'CU90'!C7*100/'CU90'!$H$21</f>
        <v>30.81738681467616</v>
      </c>
      <c r="D26" s="2">
        <f>'CU90'!D7*100/'CU90'!$H$21</f>
        <v>36.98086417761139</v>
      </c>
      <c r="E26" s="2">
        <f>'CU90'!E7*100/'CU90'!$H$21</f>
        <v>40.062602859079014</v>
      </c>
      <c r="F26" s="2">
        <f>'CU90'!F7*100/'CU90'!$H$21</f>
        <v>43.14434154054664</v>
      </c>
      <c r="G26" s="2">
        <f>'CU90'!G7*100/'CU90'!$H$21</f>
        <v>46.22608022201426</v>
      </c>
      <c r="H26" s="2">
        <f>'CU90'!H7*100/'CU90'!$H$21</f>
        <v>49.30781890348187</v>
      </c>
      <c r="I26" s="2">
        <f>'CU90'!I7*100/'CU90'!$H$21</f>
        <v>52.38955758494949</v>
      </c>
      <c r="J26" s="2">
        <f>'CU90'!J7*100/'CU90'!$H$21</f>
        <v>55.47129626641711</v>
      </c>
      <c r="K26" s="2">
        <f>'CU90'!K7*100/'CU90'!$H$21</f>
        <v>58.55303494788474</v>
      </c>
      <c r="L26" s="2">
        <f>'CU90'!L7*100/'CU90'!$H$21</f>
        <v>61.63477362935235</v>
      </c>
      <c r="M26" s="2">
        <f>'CU90'!M7*100/'CU90'!$H$21</f>
        <v>64.71651231081998</v>
      </c>
      <c r="N26" s="2">
        <f>'CU90'!N7*100/'CU90'!$H$21</f>
        <v>67.79825099228759</v>
      </c>
      <c r="O26" s="2">
        <f>'CU90'!O7*100/'CU90'!$H$21</f>
        <v>70.87998967375522</v>
      </c>
      <c r="P26" s="2">
        <f>'CU90'!P7*100/'CU90'!$H$21</f>
        <v>73.96172835522283</v>
      </c>
      <c r="Q26" s="2">
        <f>'CU90'!Q7*100/'CU90'!$H$21</f>
        <v>77.04346703669044</v>
      </c>
      <c r="R26" s="2">
        <f>'CU90'!R7*100/'CU90'!$H$21</f>
        <v>80.12520571815807</v>
      </c>
      <c r="S26" s="2">
        <f>'CU90'!S7*100/'CU90'!$H$21</f>
        <v>83.2069443996257</v>
      </c>
      <c r="T26" s="2">
        <f>'CU90'!T7*100/'CU90'!$H$21</f>
        <v>86.28868308109331</v>
      </c>
      <c r="U26" s="2">
        <f>'CU90'!U7*100/'CU90'!$H$21</f>
        <v>89.37042176256095</v>
      </c>
      <c r="V26" s="2">
        <f>'CU90'!V7*100/'CU90'!$H$21</f>
        <v>92.45216044402856</v>
      </c>
      <c r="W26" s="2">
        <f>'CU90'!W7*100/'CU90'!$H$21</f>
        <v>98.61563780696379</v>
      </c>
      <c r="X26" s="2">
        <f>'CU90'!X7*100/'CU90'!$H$21</f>
        <v>107.86085385136666</v>
      </c>
    </row>
    <row r="27" spans="2:24" ht="14.25">
      <c r="B27" s="2">
        <f>'CU90'!B8*100/'CU90'!$H$21</f>
        <v>16.753256531887637</v>
      </c>
      <c r="C27" s="2">
        <f>'CU90'!C8*100/'CU90'!$H$21</f>
        <v>33.5065130637753</v>
      </c>
      <c r="D27" s="2">
        <f>'CU90'!D8*100/'CU90'!$H$21</f>
        <v>40.20781567653036</v>
      </c>
      <c r="E27" s="2">
        <f>'CU90'!E8*100/'CU90'!$H$21</f>
        <v>43.5584669829079</v>
      </c>
      <c r="F27" s="2">
        <f>'CU90'!F8*100/'CU90'!$H$21</f>
        <v>46.90911828928543</v>
      </c>
      <c r="G27" s="2">
        <f>'CU90'!G8*100/'CU90'!$H$21</f>
        <v>50.259769595662966</v>
      </c>
      <c r="H27" s="2">
        <f>'CU90'!H8*100/'CU90'!$H$21</f>
        <v>53.6104209020405</v>
      </c>
      <c r="I27" s="2">
        <f>'CU90'!I8*100/'CU90'!$H$21</f>
        <v>56.96107220841804</v>
      </c>
      <c r="J27" s="2">
        <f>'CU90'!J8*100/'CU90'!$H$21</f>
        <v>60.31172351479557</v>
      </c>
      <c r="K27" s="2">
        <f>'CU90'!K8*100/'CU90'!$H$21</f>
        <v>63.66237482117311</v>
      </c>
      <c r="L27" s="2">
        <f>'CU90'!L8*100/'CU90'!$H$21</f>
        <v>67.01302612755065</v>
      </c>
      <c r="M27" s="2">
        <f>'CU90'!M8*100/'CU90'!$H$21</f>
        <v>70.36367743392816</v>
      </c>
      <c r="N27" s="2">
        <f>'CU90'!N8*100/'CU90'!$H$21</f>
        <v>73.7143287403057</v>
      </c>
      <c r="O27" s="2">
        <f>'CU90'!O8*100/'CU90'!$H$21</f>
        <v>77.06498004668323</v>
      </c>
      <c r="P27" s="2">
        <f>'CU90'!P8*100/'CU90'!$H$21</f>
        <v>80.41563135306077</v>
      </c>
      <c r="Q27" s="2">
        <f>'CU90'!Q8*100/'CU90'!$H$21</f>
        <v>83.7662826594383</v>
      </c>
      <c r="R27" s="2">
        <f>'CU90'!R8*100/'CU90'!$H$21</f>
        <v>87.11693396581583</v>
      </c>
      <c r="S27" s="2">
        <f>'CU90'!S8*100/'CU90'!$H$21</f>
        <v>90.46758527219339</v>
      </c>
      <c r="T27" s="2">
        <f>'CU90'!T8*100/'CU90'!$H$21</f>
        <v>93.81823657857093</v>
      </c>
      <c r="U27" s="2">
        <f>'CU90'!U8*100/'CU90'!$H$21</f>
        <v>97.16888788494846</v>
      </c>
      <c r="V27" s="2">
        <f>'CU90'!V8*100/'CU90'!$H$21</f>
        <v>100.51953919132599</v>
      </c>
      <c r="W27" s="2">
        <f>'CU90'!W8*100/'CU90'!$H$21</f>
        <v>107.22084180408103</v>
      </c>
      <c r="X27" s="2">
        <f>'CU90'!X8*100/'CU90'!$H$21</f>
        <v>117.27279572321363</v>
      </c>
    </row>
    <row r="28" spans="2:24" ht="14.25">
      <c r="B28" s="2">
        <f>'CU90'!B9*100/'CU90'!$H$21</f>
        <v>18.097819656437206</v>
      </c>
      <c r="C28" s="2">
        <f>'CU90'!C9*100/'CU90'!$H$21</f>
        <v>36.195639312874434</v>
      </c>
      <c r="D28" s="2">
        <f>'CU90'!D9*100/'CU90'!$H$21</f>
        <v>43.43476717544933</v>
      </c>
      <c r="E28" s="2">
        <f>'CU90'!E9*100/'CU90'!$H$21</f>
        <v>47.054331106736775</v>
      </c>
      <c r="F28" s="2">
        <f>'CU90'!F9*100/'CU90'!$H$21</f>
        <v>50.673895038024234</v>
      </c>
      <c r="G28" s="2">
        <f>'CU90'!G9*100/'CU90'!$H$21</f>
        <v>54.29345896931168</v>
      </c>
      <c r="H28" s="2">
        <f>'CU90'!H9*100/'CU90'!$H$21</f>
        <v>57.91302290059914</v>
      </c>
      <c r="I28" s="2">
        <f>'CU90'!I9*100/'CU90'!$H$21</f>
        <v>61.53258683188657</v>
      </c>
      <c r="J28" s="2">
        <f>'CU90'!J9*100/'CU90'!$H$21</f>
        <v>65.15215076317402</v>
      </c>
      <c r="K28" s="2">
        <f>'CU90'!K9*100/'CU90'!$H$21</f>
        <v>68.77171469446148</v>
      </c>
      <c r="L28" s="2">
        <f>'CU90'!L9*100/'CU90'!$H$21</f>
        <v>72.39127862574892</v>
      </c>
      <c r="M28" s="2">
        <f>'CU90'!M9*100/'CU90'!$H$21</f>
        <v>76.01084255703637</v>
      </c>
      <c r="N28" s="2">
        <f>'CU90'!N9*100/'CU90'!$H$21</f>
        <v>79.63040648832383</v>
      </c>
      <c r="O28" s="2">
        <f>'CU90'!O9*100/'CU90'!$H$21</f>
        <v>83.24997041961127</v>
      </c>
      <c r="P28" s="2">
        <f>'CU90'!P9*100/'CU90'!$H$21</f>
        <v>86.86953435089872</v>
      </c>
      <c r="Q28" s="2">
        <f>'CU90'!Q9*100/'CU90'!$H$21</f>
        <v>90.48909828218618</v>
      </c>
      <c r="R28" s="2">
        <f>'CU90'!R9*100/'CU90'!$H$21</f>
        <v>94.10866221347362</v>
      </c>
      <c r="S28" s="2">
        <f>'CU90'!S9*100/'CU90'!$H$21</f>
        <v>97.72822614476107</v>
      </c>
      <c r="T28" s="2">
        <f>'CU90'!T9*100/'CU90'!$H$21</f>
        <v>101.34779007604851</v>
      </c>
      <c r="U28" s="2">
        <f>'CU90'!U9*100/'CU90'!$H$21</f>
        <v>104.96735400733597</v>
      </c>
      <c r="V28" s="2">
        <f>'CU90'!V9*100/'CU90'!$H$21</f>
        <v>108.58691793862343</v>
      </c>
      <c r="W28" s="2">
        <f>'CU90'!W9*100/'CU90'!$H$21</f>
        <v>115.82604580119832</v>
      </c>
      <c r="X28" s="2">
        <f>'CU90'!X9*100/'CU90'!$H$21</f>
        <v>126.68473759506064</v>
      </c>
    </row>
    <row r="29" spans="2:24" ht="14.25">
      <c r="B29" s="2">
        <f>'CU90'!B10*100/'CU90'!$H$21</f>
        <v>19.442382780986772</v>
      </c>
      <c r="C29" s="2">
        <f>'CU90'!C10*100/'CU90'!$H$21</f>
        <v>38.88476556197358</v>
      </c>
      <c r="D29" s="2">
        <f>'CU90'!D10*100/'CU90'!$H$21</f>
        <v>46.661718674368295</v>
      </c>
      <c r="E29" s="2">
        <f>'CU90'!E10*100/'CU90'!$H$21</f>
        <v>50.55019523056566</v>
      </c>
      <c r="F29" s="2">
        <f>'CU90'!F10*100/'CU90'!$H$21</f>
        <v>54.438671786763024</v>
      </c>
      <c r="G29" s="2">
        <f>'CU90'!G10*100/'CU90'!$H$21</f>
        <v>58.32714834296038</v>
      </c>
      <c r="H29" s="2">
        <f>'CU90'!H10*100/'CU90'!$H$21</f>
        <v>62.21562489915775</v>
      </c>
      <c r="I29" s="2">
        <f>'CU90'!I10*100/'CU90'!$H$21</f>
        <v>66.10410145535512</v>
      </c>
      <c r="J29" s="2">
        <f>'CU90'!J10*100/'CU90'!$H$21</f>
        <v>69.99257801155248</v>
      </c>
      <c r="K29" s="2">
        <f>'CU90'!K10*100/'CU90'!$H$21</f>
        <v>73.88105456774984</v>
      </c>
      <c r="L29" s="2">
        <f>'CU90'!L10*100/'CU90'!$H$21</f>
        <v>77.76953112394722</v>
      </c>
      <c r="M29" s="2">
        <f>'CU90'!M10*100/'CU90'!$H$21</f>
        <v>81.65800768014456</v>
      </c>
      <c r="N29" s="2">
        <f>'CU90'!N10*100/'CU90'!$H$21</f>
        <v>85.54648423634194</v>
      </c>
      <c r="O29" s="2">
        <f>'CU90'!O10*100/'CU90'!$H$21</f>
        <v>89.4349607925393</v>
      </c>
      <c r="P29" s="2">
        <f>'CU90'!P10*100/'CU90'!$H$21</f>
        <v>93.32343734873668</v>
      </c>
      <c r="Q29" s="2">
        <f>'CU90'!Q10*100/'CU90'!$H$21</f>
        <v>97.21191390493404</v>
      </c>
      <c r="R29" s="2">
        <f>'CU90'!R10*100/'CU90'!$H$21</f>
        <v>101.1003904611314</v>
      </c>
      <c r="S29" s="2">
        <f>'CU90'!S10*100/'CU90'!$H$21</f>
        <v>104.98886701732876</v>
      </c>
      <c r="T29" s="2">
        <f>'CU90'!T10*100/'CU90'!$H$21</f>
        <v>108.87734357352612</v>
      </c>
      <c r="U29" s="2">
        <f>'CU90'!U10*100/'CU90'!$H$21</f>
        <v>112.76582012972348</v>
      </c>
      <c r="V29" s="2">
        <f>'CU90'!V10*100/'CU90'!$H$21</f>
        <v>116.65429668592085</v>
      </c>
      <c r="W29" s="2">
        <f>'CU90'!W10*100/'CU90'!$H$21</f>
        <v>124.43124979831558</v>
      </c>
      <c r="X29" s="2">
        <f>'CU90'!X10*100/'CU90'!$H$21</f>
        <v>136.09667946690763</v>
      </c>
    </row>
    <row r="30" spans="2:24" ht="14.25">
      <c r="B30" s="2">
        <f>'CU90'!B11*100/'CU90'!$H$21</f>
        <v>20.786945905536346</v>
      </c>
      <c r="C30" s="2">
        <f>'CU90'!C11*100/'CU90'!$H$21</f>
        <v>41.57389181107272</v>
      </c>
      <c r="D30" s="2">
        <f>'CU90'!D11*100/'CU90'!$H$21</f>
        <v>49.88867017328726</v>
      </c>
      <c r="E30" s="2">
        <f>'CU90'!E11*100/'CU90'!$H$21</f>
        <v>54.046059354394544</v>
      </c>
      <c r="F30" s="2">
        <f>'CU90'!F11*100/'CU90'!$H$21</f>
        <v>58.20344853550183</v>
      </c>
      <c r="G30" s="2">
        <f>'CU90'!G11*100/'CU90'!$H$21</f>
        <v>62.36083771660909</v>
      </c>
      <c r="H30" s="2">
        <f>'CU90'!H11*100/'CU90'!$H$21</f>
        <v>66.51822689771637</v>
      </c>
      <c r="I30" s="2">
        <f>'CU90'!I11*100/'CU90'!$H$21</f>
        <v>70.67561607882365</v>
      </c>
      <c r="J30" s="2">
        <f>'CU90'!J11*100/'CU90'!$H$21</f>
        <v>74.83300525993093</v>
      </c>
      <c r="K30" s="2">
        <f>'CU90'!K11*100/'CU90'!$H$21</f>
        <v>78.9903944410382</v>
      </c>
      <c r="L30" s="2">
        <f>'CU90'!L11*100/'CU90'!$H$21</f>
        <v>83.1477836221455</v>
      </c>
      <c r="M30" s="2">
        <f>'CU90'!M11*100/'CU90'!$H$21</f>
        <v>87.30517280325277</v>
      </c>
      <c r="N30" s="2">
        <f>'CU90'!N11*100/'CU90'!$H$21</f>
        <v>91.46256198436005</v>
      </c>
      <c r="O30" s="2">
        <f>'CU90'!O11*100/'CU90'!$H$21</f>
        <v>95.61995116546733</v>
      </c>
      <c r="P30" s="2">
        <f>'CU90'!P11*100/'CU90'!$H$21</f>
        <v>99.77734034657459</v>
      </c>
      <c r="Q30" s="2">
        <f>'CU90'!Q11*100/'CU90'!$H$21</f>
        <v>103.93472952768188</v>
      </c>
      <c r="R30" s="2">
        <f>'CU90'!R11*100/'CU90'!$H$21</f>
        <v>108.09211870878917</v>
      </c>
      <c r="S30" s="2">
        <f>'CU90'!S11*100/'CU90'!$H$21</f>
        <v>112.24950788989642</v>
      </c>
      <c r="T30" s="2">
        <f>'CU90'!T11*100/'CU90'!$H$21</f>
        <v>116.40689707100373</v>
      </c>
      <c r="U30" s="2">
        <f>'CU90'!U11*100/'CU90'!$H$21</f>
        <v>120.564286252111</v>
      </c>
      <c r="V30" s="2">
        <f>'CU90'!V11*100/'CU90'!$H$21</f>
        <v>124.72167543321827</v>
      </c>
      <c r="W30" s="2">
        <f>'CU90'!W11*100/'CU90'!$H$21</f>
        <v>133.0364537954328</v>
      </c>
      <c r="X30" s="2">
        <f>'CU90'!X11*100/'CU90'!$H$21</f>
        <v>145.50862133875466</v>
      </c>
    </row>
    <row r="31" spans="2:24" ht="14.25">
      <c r="B31" s="2">
        <f>'CU90'!B12*100/'CU90'!$H$21</f>
        <v>22.131509030085912</v>
      </c>
      <c r="C31" s="2">
        <f>'CU90'!C12*100/'CU90'!$H$21</f>
        <v>44.26301806017186</v>
      </c>
      <c r="D31" s="2">
        <f>'CU90'!D12*100/'CU90'!$H$21</f>
        <v>53.11562167220624</v>
      </c>
      <c r="E31" s="2">
        <f>'CU90'!E12*100/'CU90'!$H$21</f>
        <v>57.541923478223424</v>
      </c>
      <c r="F31" s="2">
        <f>'CU90'!F12*100/'CU90'!$H$21</f>
        <v>61.96822528424061</v>
      </c>
      <c r="G31" s="2">
        <f>'CU90'!G12*100/'CU90'!$H$21</f>
        <v>66.39452709025782</v>
      </c>
      <c r="H31" s="2">
        <f>'CU90'!H12*100/'CU90'!$H$21</f>
        <v>70.820828896275</v>
      </c>
      <c r="I31" s="2">
        <f>'CU90'!I12*100/'CU90'!$H$21</f>
        <v>75.2471307022922</v>
      </c>
      <c r="J31" s="2">
        <f>'CU90'!J12*100/'CU90'!$H$21</f>
        <v>79.67343250830939</v>
      </c>
      <c r="K31" s="2">
        <f>'CU90'!K12*100/'CU90'!$H$21</f>
        <v>84.09973431432658</v>
      </c>
      <c r="L31" s="2">
        <f>'CU90'!L12*100/'CU90'!$H$21</f>
        <v>88.52603612034378</v>
      </c>
      <c r="M31" s="2">
        <f>'CU90'!M12*100/'CU90'!$H$21</f>
        <v>92.95233792636097</v>
      </c>
      <c r="N31" s="2">
        <f>'CU90'!N12*100/'CU90'!$H$21</f>
        <v>97.37863973237816</v>
      </c>
      <c r="O31" s="2">
        <f>'CU90'!O12*100/'CU90'!$H$21</f>
        <v>101.80494153839535</v>
      </c>
      <c r="P31" s="2">
        <f>'CU90'!P12*100/'CU90'!$H$21</f>
        <v>106.23124334441255</v>
      </c>
      <c r="Q31" s="2">
        <f>'CU90'!Q12*100/'CU90'!$H$21</f>
        <v>110.65754515042971</v>
      </c>
      <c r="R31" s="2">
        <f>'CU90'!R12*100/'CU90'!$H$21</f>
        <v>115.08384695644693</v>
      </c>
      <c r="S31" s="2">
        <f>'CU90'!S12*100/'CU90'!$H$21</f>
        <v>119.51014876246414</v>
      </c>
      <c r="T31" s="2">
        <f>'CU90'!T12*100/'CU90'!$H$21</f>
        <v>123.93645056848132</v>
      </c>
      <c r="U31" s="2">
        <f>'CU90'!U12*100/'CU90'!$H$21</f>
        <v>128.3627523744985</v>
      </c>
      <c r="V31" s="2">
        <f>'CU90'!V12*100/'CU90'!$H$21</f>
        <v>132.7890541805157</v>
      </c>
      <c r="W31" s="2">
        <f>'CU90'!W12*100/'CU90'!$H$21</f>
        <v>141.6416577925501</v>
      </c>
      <c r="X31" s="2">
        <f>'CU90'!X12*100/'CU90'!$H$21</f>
        <v>154.92056321060164</v>
      </c>
    </row>
    <row r="32" spans="2:24" ht="14.25">
      <c r="B32" s="2">
        <f>'CU90'!B13*100/'CU90'!$H$21</f>
        <v>23.476072154635485</v>
      </c>
      <c r="C32" s="2">
        <f>'CU90'!C13*100/'CU90'!$H$21</f>
        <v>46.952144309271</v>
      </c>
      <c r="D32" s="2">
        <f>'CU90'!D13*100/'CU90'!$H$21</f>
        <v>56.34257317112521</v>
      </c>
      <c r="E32" s="2">
        <f>'CU90'!E13*100/'CU90'!$H$21</f>
        <v>61.037787602052305</v>
      </c>
      <c r="F32" s="2">
        <f>'CU90'!F13*100/'CU90'!$H$21</f>
        <v>65.73300203297941</v>
      </c>
      <c r="G32" s="2">
        <f>'CU90'!G13*100/'CU90'!$H$21</f>
        <v>70.42821646390652</v>
      </c>
      <c r="H32" s="2">
        <f>'CU90'!H13*100/'CU90'!$H$21</f>
        <v>75.12343089483363</v>
      </c>
      <c r="I32" s="2">
        <f>'CU90'!I13*100/'CU90'!$H$21</f>
        <v>79.81864532576074</v>
      </c>
      <c r="J32" s="2">
        <f>'CU90'!J13*100/'CU90'!$H$21</f>
        <v>84.51385975668785</v>
      </c>
      <c r="K32" s="2">
        <f>'CU90'!K13*100/'CU90'!$H$21</f>
        <v>89.20907418761495</v>
      </c>
      <c r="L32" s="2">
        <f>'CU90'!L13*100/'CU90'!$H$21</f>
        <v>93.90428861854205</v>
      </c>
      <c r="M32" s="2">
        <f>'CU90'!M13*100/'CU90'!$H$21</f>
        <v>98.59950304946916</v>
      </c>
      <c r="N32" s="2">
        <f>'CU90'!N13*100/'CU90'!$H$21</f>
        <v>103.29471748039627</v>
      </c>
      <c r="O32" s="2">
        <f>'CU90'!O13*100/'CU90'!$H$21</f>
        <v>107.98993191132337</v>
      </c>
      <c r="P32" s="2">
        <f>'CU90'!P13*100/'CU90'!$H$21</f>
        <v>112.68514634225049</v>
      </c>
      <c r="Q32" s="2">
        <f>'CU90'!Q13*100/'CU90'!$H$21</f>
        <v>117.3803607731776</v>
      </c>
      <c r="R32" s="2">
        <f>'CU90'!R13*100/'CU90'!$H$21</f>
        <v>122.07557520410468</v>
      </c>
      <c r="S32" s="2">
        <f>'CU90'!S13*100/'CU90'!$H$21</f>
        <v>126.7707896350318</v>
      </c>
      <c r="T32" s="2">
        <f>'CU90'!T13*100/'CU90'!$H$21</f>
        <v>131.4660040659589</v>
      </c>
      <c r="U32" s="2">
        <f>'CU90'!U13*100/'CU90'!$H$21</f>
        <v>136.16121849688602</v>
      </c>
      <c r="V32" s="2">
        <f>'CU90'!V13*100/'CU90'!$H$21</f>
        <v>140.85643292781313</v>
      </c>
      <c r="W32" s="2">
        <f>'CU90'!W13*100/'CU90'!$H$21</f>
        <v>150.24686178966735</v>
      </c>
      <c r="X32" s="2">
        <f>'CU90'!X13*100/'CU90'!$H$21</f>
        <v>164.33250508244865</v>
      </c>
    </row>
    <row r="33" spans="2:24" ht="14.25">
      <c r="B33" s="2">
        <f>'CU90'!B14*100/'CU90'!$H$21</f>
        <v>24.820635279185048</v>
      </c>
      <c r="C33" s="2">
        <f>'CU90'!C14*100/'CU90'!$H$21</f>
        <v>49.64127055837014</v>
      </c>
      <c r="D33" s="2">
        <f>'CU90'!D14*100/'CU90'!$H$21</f>
        <v>59.56952467004417</v>
      </c>
      <c r="E33" s="2">
        <f>'CU90'!E14*100/'CU90'!$H$21</f>
        <v>64.5336517258812</v>
      </c>
      <c r="F33" s="2">
        <f>'CU90'!F14*100/'CU90'!$H$21</f>
        <v>69.49777878171821</v>
      </c>
      <c r="G33" s="2">
        <f>'CU90'!G14*100/'CU90'!$H$21</f>
        <v>74.46190583755524</v>
      </c>
      <c r="H33" s="2">
        <f>'CU90'!H14*100/'CU90'!$H$21</f>
        <v>79.42603289339225</v>
      </c>
      <c r="I33" s="2">
        <f>'CU90'!I14*100/'CU90'!$H$21</f>
        <v>84.39015994922929</v>
      </c>
      <c r="J33" s="2">
        <f>'CU90'!J14*100/'CU90'!$H$21</f>
        <v>89.3542870050663</v>
      </c>
      <c r="K33" s="2">
        <f>'CU90'!K14*100/'CU90'!$H$21</f>
        <v>94.31841406090332</v>
      </c>
      <c r="L33" s="2">
        <f>'CU90'!L14*100/'CU90'!$H$21</f>
        <v>99.28254111674036</v>
      </c>
      <c r="M33" s="2">
        <f>'CU90'!M14*100/'CU90'!$H$21</f>
        <v>104.24666817257736</v>
      </c>
      <c r="N33" s="2">
        <f>'CU90'!N14*100/'CU90'!$H$21</f>
        <v>109.21079522841438</v>
      </c>
      <c r="O33" s="2">
        <f>'CU90'!O14*100/'CU90'!$H$21</f>
        <v>114.1749222842514</v>
      </c>
      <c r="P33" s="2">
        <f>'CU90'!P14*100/'CU90'!$H$21</f>
        <v>119.13904934008843</v>
      </c>
      <c r="Q33" s="2">
        <f>'CU90'!Q14*100/'CU90'!$H$21</f>
        <v>124.10317639592546</v>
      </c>
      <c r="R33" s="2">
        <f>'CU90'!R14*100/'CU90'!$H$21</f>
        <v>129.06730345176248</v>
      </c>
      <c r="S33" s="2">
        <f>'CU90'!S14*100/'CU90'!$H$21</f>
        <v>134.03143050759948</v>
      </c>
      <c r="T33" s="2">
        <f>'CU90'!T14*100/'CU90'!$H$21</f>
        <v>138.9955575634365</v>
      </c>
      <c r="U33" s="2">
        <f>'CU90'!U14*100/'CU90'!$H$21</f>
        <v>143.95968461927353</v>
      </c>
      <c r="V33" s="2">
        <f>'CU90'!V14*100/'CU90'!$H$21</f>
        <v>148.92381167511053</v>
      </c>
      <c r="W33" s="2">
        <f>'CU90'!W14*100/'CU90'!$H$21</f>
        <v>158.8520657867846</v>
      </c>
      <c r="X33" s="2">
        <f>'CU90'!X14*100/'CU90'!$H$21</f>
        <v>173.74444695429568</v>
      </c>
    </row>
    <row r="34" spans="2:24" ht="14.25">
      <c r="B34" s="2">
        <f>'CU90'!B15*100/'CU90'!$H$21</f>
        <v>26.16519840373462</v>
      </c>
      <c r="C34" s="2">
        <f>'CU90'!C15*100/'CU90'!$H$21</f>
        <v>52.33039680746928</v>
      </c>
      <c r="D34" s="2">
        <f>'CU90'!D15*100/'CU90'!$H$21</f>
        <v>62.796476168963146</v>
      </c>
      <c r="E34" s="2">
        <f>'CU90'!E15*100/'CU90'!$H$21</f>
        <v>68.02951584971007</v>
      </c>
      <c r="F34" s="2">
        <f>'CU90'!F15*100/'CU90'!$H$21</f>
        <v>73.262555530457</v>
      </c>
      <c r="G34" s="2">
        <f>'CU90'!G15*100/'CU90'!$H$21</f>
        <v>78.49559521120395</v>
      </c>
      <c r="H34" s="2">
        <f>'CU90'!H15*100/'CU90'!$H$21</f>
        <v>83.72863489195088</v>
      </c>
      <c r="I34" s="2">
        <f>'CU90'!I15*100/'CU90'!$H$21</f>
        <v>88.96167457269783</v>
      </c>
      <c r="J34" s="2">
        <f>'CU90'!J15*100/'CU90'!$H$21</f>
        <v>94.19471425344474</v>
      </c>
      <c r="K34" s="2">
        <f>'CU90'!K15*100/'CU90'!$H$21</f>
        <v>99.42775393419168</v>
      </c>
      <c r="L34" s="2">
        <f>'CU90'!L15*100/'CU90'!$H$21</f>
        <v>104.66079361493863</v>
      </c>
      <c r="M34" s="2">
        <f>'CU90'!M15*100/'CU90'!$H$21</f>
        <v>109.89383329568558</v>
      </c>
      <c r="N34" s="2">
        <f>'CU90'!N15*100/'CU90'!$H$21</f>
        <v>115.1268729764325</v>
      </c>
      <c r="O34" s="2">
        <f>'CU90'!O15*100/'CU90'!$H$21</f>
        <v>120.35991265717945</v>
      </c>
      <c r="P34" s="2">
        <f>'CU90'!P15*100/'CU90'!$H$21</f>
        <v>125.59295233792636</v>
      </c>
      <c r="Q34" s="2">
        <f>'CU90'!Q15*100/'CU90'!$H$21</f>
        <v>130.8259920186733</v>
      </c>
      <c r="R34" s="2">
        <f>'CU90'!R15*100/'CU90'!$H$21</f>
        <v>136.05903169942025</v>
      </c>
      <c r="S34" s="2">
        <f>'CU90'!S15*100/'CU90'!$H$21</f>
        <v>141.2920713801672</v>
      </c>
      <c r="T34" s="2">
        <f>'CU90'!T15*100/'CU90'!$H$21</f>
        <v>146.5251110609141</v>
      </c>
      <c r="U34" s="2">
        <f>'CU90'!U15*100/'CU90'!$H$21</f>
        <v>151.75815074166104</v>
      </c>
      <c r="V34" s="2">
        <f>'CU90'!V15*100/'CU90'!$H$21</f>
        <v>156.99119042240798</v>
      </c>
      <c r="W34" s="2">
        <f>'CU90'!W15*100/'CU90'!$H$21</f>
        <v>167.4572697839019</v>
      </c>
      <c r="X34" s="2">
        <f>'CU90'!X15*100/'CU90'!$H$21</f>
        <v>183.15638882614263</v>
      </c>
    </row>
    <row r="35" spans="2:24" ht="14.25">
      <c r="B35" s="2">
        <f>'CU90'!B16*100/'CU90'!$H$21</f>
        <v>27.50976152828419</v>
      </c>
      <c r="C35" s="2">
        <f>'CU90'!C16*100/'CU90'!$H$21</f>
        <v>55.01952305656842</v>
      </c>
      <c r="D35" s="2">
        <f>'CU90'!D16*100/'CU90'!$H$21</f>
        <v>66.0234276678821</v>
      </c>
      <c r="E35" s="2">
        <f>'CU90'!E16*100/'CU90'!$H$21</f>
        <v>71.52537997353895</v>
      </c>
      <c r="F35" s="2">
        <f>'CU90'!F16*100/'CU90'!$H$21</f>
        <v>77.0273322791958</v>
      </c>
      <c r="G35" s="2">
        <f>'CU90'!G16*100/'CU90'!$H$21</f>
        <v>82.52928458485266</v>
      </c>
      <c r="H35" s="2">
        <f>'CU90'!H16*100/'CU90'!$H$21</f>
        <v>88.03123689050952</v>
      </c>
      <c r="I35" s="2">
        <f>'CU90'!I16*100/'CU90'!$H$21</f>
        <v>93.53318919616636</v>
      </c>
      <c r="J35" s="2">
        <f>'CU90'!J16*100/'CU90'!$H$21</f>
        <v>99.03514150182322</v>
      </c>
      <c r="K35" s="2">
        <f>'CU90'!K16*100/'CU90'!$H$21</f>
        <v>104.53709380748006</v>
      </c>
      <c r="L35" s="2">
        <f>'CU90'!L16*100/'CU90'!$H$21</f>
        <v>110.03904611313692</v>
      </c>
      <c r="M35" s="2">
        <f>'CU90'!M16*100/'CU90'!$H$21</f>
        <v>115.54099841879376</v>
      </c>
      <c r="N35" s="2">
        <f>'CU90'!N16*100/'CU90'!$H$21</f>
        <v>121.04295072445062</v>
      </c>
      <c r="O35" s="2">
        <f>'CU90'!O16*100/'CU90'!$H$21</f>
        <v>126.54490303010746</v>
      </c>
      <c r="P35" s="2">
        <f>'CU90'!P16*100/'CU90'!$H$21</f>
        <v>132.04685533576432</v>
      </c>
      <c r="Q35" s="2">
        <f>'CU90'!Q16*100/'CU90'!$H$21</f>
        <v>137.54880764142118</v>
      </c>
      <c r="R35" s="2">
        <f>'CU90'!R16*100/'CU90'!$H$21</f>
        <v>143.050759947078</v>
      </c>
      <c r="S35" s="2">
        <f>'CU90'!S16*100/'CU90'!$H$21</f>
        <v>148.55271225273484</v>
      </c>
      <c r="T35" s="2">
        <f>'CU90'!T16*100/'CU90'!$H$21</f>
        <v>154.05466455839172</v>
      </c>
      <c r="U35" s="2">
        <f>'CU90'!U16*100/'CU90'!$H$21</f>
        <v>159.55661686404855</v>
      </c>
      <c r="V35" s="2">
        <f>'CU90'!V16*100/'CU90'!$H$21</f>
        <v>165.0585691697054</v>
      </c>
      <c r="W35" s="2">
        <f>'CU90'!W16*100/'CU90'!$H$21</f>
        <v>176.06247378101912</v>
      </c>
      <c r="X35" s="2">
        <f>'CU90'!X16*100/'CU90'!$H$21</f>
        <v>192.56833069798967</v>
      </c>
    </row>
    <row r="36" spans="2:24" ht="14.25">
      <c r="B36" s="2">
        <f>'CU90'!B17*100/'CU90'!$H$21</f>
        <v>28.854324652833764</v>
      </c>
      <c r="C36" s="2">
        <f>'CU90'!C17*100/'CU90'!$H$21</f>
        <v>57.708649305667564</v>
      </c>
      <c r="D36" s="2">
        <f>'CU90'!D17*100/'CU90'!$H$21</f>
        <v>69.25037916680107</v>
      </c>
      <c r="E36" s="2">
        <f>'CU90'!E17*100/'CU90'!$H$21</f>
        <v>75.02124409736784</v>
      </c>
      <c r="F36" s="2">
        <f>'CU90'!F17*100/'CU90'!$H$21</f>
        <v>80.7921090279346</v>
      </c>
      <c r="G36" s="2">
        <f>'CU90'!G17*100/'CU90'!$H$21</f>
        <v>86.56297395850135</v>
      </c>
      <c r="H36" s="2">
        <f>'CU90'!H17*100/'CU90'!$H$21</f>
        <v>92.33383888906813</v>
      </c>
      <c r="I36" s="2">
        <f>'CU90'!I17*100/'CU90'!$H$21</f>
        <v>98.1047038196349</v>
      </c>
      <c r="J36" s="2">
        <f>'CU90'!J17*100/'CU90'!$H$21</f>
        <v>103.87556875020168</v>
      </c>
      <c r="K36" s="2">
        <f>'CU90'!K17*100/'CU90'!$H$21</f>
        <v>109.64643368076842</v>
      </c>
      <c r="L36" s="2">
        <f>'CU90'!L17*100/'CU90'!$H$21</f>
        <v>115.4172986113352</v>
      </c>
      <c r="M36" s="2">
        <f>'CU90'!M17*100/'CU90'!$H$21</f>
        <v>121.18816354190196</v>
      </c>
      <c r="N36" s="2">
        <f>'CU90'!N17*100/'CU90'!$H$21</f>
        <v>126.9590284724687</v>
      </c>
      <c r="O36" s="2">
        <f>'CU90'!O17*100/'CU90'!$H$21</f>
        <v>132.72989340303548</v>
      </c>
      <c r="P36" s="2">
        <f>'CU90'!P17*100/'CU90'!$H$21</f>
        <v>138.50075833360225</v>
      </c>
      <c r="Q36" s="2">
        <f>'CU90'!Q17*100/'CU90'!$H$21</f>
        <v>144.27162326416902</v>
      </c>
      <c r="R36" s="2">
        <f>'CU90'!R17*100/'CU90'!$H$21</f>
        <v>150.04248819473577</v>
      </c>
      <c r="S36" s="2">
        <f>'CU90'!S17*100/'CU90'!$H$21</f>
        <v>155.81335312530257</v>
      </c>
      <c r="T36" s="2">
        <f>'CU90'!T17*100/'CU90'!$H$21</f>
        <v>161.58421805586931</v>
      </c>
      <c r="U36" s="2">
        <f>'CU90'!U17*100/'CU90'!$H$21</f>
        <v>167.3550829864361</v>
      </c>
      <c r="V36" s="2">
        <f>'CU90'!V17*100/'CU90'!$H$21</f>
        <v>173.12594791700283</v>
      </c>
      <c r="W36" s="2">
        <f>'CU90'!W17*100/'CU90'!$H$21</f>
        <v>184.66767777813638</v>
      </c>
      <c r="X36" s="2">
        <f>'CU90'!X17*100/'CU90'!$H$21</f>
        <v>201.98027256983661</v>
      </c>
    </row>
    <row r="42" spans="1:22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" t="s">
        <v>11</v>
      </c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4" ht="15">
      <c r="A43" s="7"/>
      <c r="B43" s="8" t="str">
        <f>"-1.5 ML/ha"</f>
        <v>-1.5 ML/ha</v>
      </c>
      <c r="C43" s="8" t="str">
        <f>"-1.0 ML/ha"</f>
        <v>-1.0 ML/ha</v>
      </c>
      <c r="D43" s="8" t="str">
        <f>"-0.8 ML/ha"</f>
        <v>-0.8 ML/ha</v>
      </c>
      <c r="E43" s="8" t="str">
        <f>"-0.7 ML/ha"</f>
        <v>-0.7 ML/ha</v>
      </c>
      <c r="F43" s="8" t="str">
        <f>"-0.6 ML/ha"</f>
        <v>-0.6 ML/ha</v>
      </c>
      <c r="G43" s="8" t="str">
        <f>"-0.5 ML/ha"</f>
        <v>-0.5 ML/ha</v>
      </c>
      <c r="H43" s="8" t="str">
        <f>"-0.4 ML/ha"</f>
        <v>-0.4 ML/ha</v>
      </c>
      <c r="I43" s="8" t="str">
        <f>"-0.3 ML/ha"</f>
        <v>-0.3 ML/ha</v>
      </c>
      <c r="J43" s="8" t="str">
        <f>"-0.2 ML/ha"</f>
        <v>-0.2 ML/ha</v>
      </c>
      <c r="K43" s="8" t="str">
        <f>"-0.1 ML/ha"</f>
        <v>-0.1 ML/ha</v>
      </c>
      <c r="L43" s="8" t="s">
        <v>0</v>
      </c>
      <c r="M43" s="8" t="str">
        <f>"+0.1 ML/ha"</f>
        <v>+0.1 ML/ha</v>
      </c>
      <c r="N43" s="8" t="str">
        <f>"+0.2 ML/ha"</f>
        <v>+0.2 ML/ha</v>
      </c>
      <c r="O43" s="8" t="str">
        <f>"+0.3 ML/ha"</f>
        <v>+0.3 ML/ha</v>
      </c>
      <c r="P43" s="8" t="str">
        <f>"+0.4 ML/ha"</f>
        <v>+0.4 ML/ha</v>
      </c>
      <c r="Q43" s="8" t="str">
        <f>"+0.5 ML/ha"</f>
        <v>+0.5 ML/ha</v>
      </c>
      <c r="R43" s="8" t="str">
        <f>"+0.6 ML/ha"</f>
        <v>+0.6 ML/ha</v>
      </c>
      <c r="S43" s="8" t="str">
        <f>"+0.7 ML/ha"</f>
        <v>+0.7 ML/ha</v>
      </c>
      <c r="T43" s="8" t="str">
        <f>"+0.8 ML/ha"</f>
        <v>+0.8 ML/ha</v>
      </c>
      <c r="U43" s="8" t="str">
        <f>"+0.9 ML/ha"</f>
        <v>+0.9 ML/ha</v>
      </c>
      <c r="V43" s="9" t="str">
        <f>"+1.0 ML/ha"</f>
        <v>+1.0 ML/ha</v>
      </c>
      <c r="W43" s="9" t="str">
        <f>"+1.2 ML/ha"</f>
        <v>+1.2 ML/ha</v>
      </c>
      <c r="X43" s="9" t="str">
        <f>"+1.5 ML/ha"</f>
        <v>+1.5 ML/ha</v>
      </c>
    </row>
    <row r="44" spans="1:24" ht="15.75" thickBot="1">
      <c r="A44" s="15" t="s">
        <v>2</v>
      </c>
      <c r="B44" s="10">
        <f aca="true" t="shared" si="5" ref="B44:X44">AVERAGE(B45:B56)</f>
        <v>15.133881779552128</v>
      </c>
      <c r="C44" s="10">
        <f t="shared" si="5"/>
        <v>20.875987204045455</v>
      </c>
      <c r="D44" s="10">
        <f t="shared" si="5"/>
        <v>22.605947994426316</v>
      </c>
      <c r="E44" s="10">
        <f t="shared" si="5"/>
        <v>23.349453808313218</v>
      </c>
      <c r="F44" s="10">
        <f t="shared" si="5"/>
        <v>24.011976567997767</v>
      </c>
      <c r="G44" s="10">
        <f t="shared" si="5"/>
        <v>24.593516273479963</v>
      </c>
      <c r="H44" s="10">
        <f t="shared" si="5"/>
        <v>25.094072924759804</v>
      </c>
      <c r="I44" s="10">
        <f t="shared" si="5"/>
        <v>25.513646521837302</v>
      </c>
      <c r="J44" s="10">
        <f t="shared" si="5"/>
        <v>25.85223706471243</v>
      </c>
      <c r="K44" s="10">
        <f t="shared" si="5"/>
        <v>26.109844553385226</v>
      </c>
      <c r="L44" s="10">
        <f t="shared" si="5"/>
        <v>26.286468987855656</v>
      </c>
      <c r="M44" s="10">
        <f t="shared" si="5"/>
        <v>26.382110368123733</v>
      </c>
      <c r="N44" s="10">
        <f t="shared" si="5"/>
        <v>26.39676869418946</v>
      </c>
      <c r="O44" s="10">
        <f t="shared" si="5"/>
        <v>26.330443966052837</v>
      </c>
      <c r="P44" s="10">
        <f t="shared" si="5"/>
        <v>26.183136183713867</v>
      </c>
      <c r="Q44" s="10">
        <f t="shared" si="5"/>
        <v>25.954845347172526</v>
      </c>
      <c r="R44" s="10">
        <f t="shared" si="5"/>
        <v>25.645571456428844</v>
      </c>
      <c r="S44" s="10">
        <f t="shared" si="5"/>
        <v>25.25531451148281</v>
      </c>
      <c r="T44" s="10">
        <f t="shared" si="5"/>
        <v>24.784074512334413</v>
      </c>
      <c r="U44" s="10">
        <f t="shared" si="5"/>
        <v>24.23185145898367</v>
      </c>
      <c r="V44" s="11">
        <f t="shared" si="5"/>
        <v>23.59864535143058</v>
      </c>
      <c r="W44" s="11">
        <f t="shared" si="5"/>
        <v>22.089283973717333</v>
      </c>
      <c r="X44" s="11">
        <f t="shared" si="5"/>
        <v>19.21786900062982</v>
      </c>
    </row>
    <row r="45" spans="2:24" ht="14.25">
      <c r="B45" s="2">
        <f>IF(-0.0021*'CU90'!B25^2+0.4091*'CU90'!B25+7.3672&lt;0,0,-0.0021*'CU90'!B25^2+0.4091*'CU90'!B25+7.3672)</f>
        <v>12.705456201405154</v>
      </c>
      <c r="C45" s="2">
        <f>IF(-0.0021*'CU90'!C25^2+0.4091*'CU90'!C25+7.3672&lt;0,0,-0.0021*'CU90'!C25^2+0.4091*'CU90'!C25+7.3672)</f>
        <v>17.212953408243067</v>
      </c>
      <c r="D45" s="2">
        <f>IF(-0.0021*'CU90'!D25^2+0.4091*'CU90'!D25+7.3672&lt;0,0,-0.0021*'CU90'!D25^2+0.4091*'CU90'!D25+7.3672)</f>
        <v>18.783339772499403</v>
      </c>
      <c r="E45" s="2">
        <f>IF(-0.0021*'CU90'!E25^2+0.4091*'CU90'!E25+7.3672&lt;0,0,-0.0021*'CU90'!E25^2+0.4091*'CU90'!E25+7.3672)</f>
        <v>19.518687414953543</v>
      </c>
      <c r="F45" s="2">
        <f>IF(-0.0021*'CU90'!F25^2+0.4091*'CU90'!F25+7.3672&lt;0,0,-0.0021*'CU90'!F25^2+0.4091*'CU90'!F25+7.3672)</f>
        <v>20.220804697624985</v>
      </c>
      <c r="G45" s="2">
        <f>IF(-0.0021*'CU90'!G25^2+0.4091*'CU90'!G25+7.3672&lt;0,0,-0.0021*'CU90'!G25^2+0.4091*'CU90'!G25+7.3672)</f>
        <v>20.88969162051374</v>
      </c>
      <c r="H45" s="2">
        <f>IF(-0.0021*'CU90'!H25^2+0.4091*'CU90'!H25+7.3672&lt;0,0,-0.0021*'CU90'!H25^2+0.4091*'CU90'!H25+7.3672)</f>
        <v>21.525348183619805</v>
      </c>
      <c r="I45" s="2">
        <f>IF(-0.0021*'CU90'!I25^2+0.4091*'CU90'!I25+7.3672&lt;0,0,-0.0021*'CU90'!I25^2+0.4091*'CU90'!I25+7.3672)</f>
        <v>22.12777438694318</v>
      </c>
      <c r="J45" s="2">
        <f>IF(-0.0021*'CU90'!J25^2+0.4091*'CU90'!J25+7.3672&lt;0,0,-0.0021*'CU90'!J25^2+0.4091*'CU90'!J25+7.3672)</f>
        <v>22.696970230483863</v>
      </c>
      <c r="K45" s="2">
        <f>IF(-0.0021*'CU90'!K25^2+0.4091*'CU90'!K25+7.3672&lt;0,0,-0.0021*'CU90'!K25^2+0.4091*'CU90'!K25+7.3672)</f>
        <v>23.232935714241858</v>
      </c>
      <c r="L45" s="2">
        <f>IF(-0.0021*'CU90'!L25^2+0.4091*'CU90'!L25+7.3672&lt;0,0,-0.0021*'CU90'!L25^2+0.4091*'CU90'!L25+7.3672)</f>
        <v>23.735670838217164</v>
      </c>
      <c r="M45" s="2">
        <f>IF(-0.0021*'CU90'!M25^2+0.4091*'CU90'!M25+7.3672&lt;0,0,-0.0021*'CU90'!M25^2+0.4091*'CU90'!M25+7.3672)</f>
        <v>24.20517560240978</v>
      </c>
      <c r="N45" s="2">
        <f>IF(-0.0021*'CU90'!N25^2+0.4091*'CU90'!N25+7.3672&lt;0,0,-0.0021*'CU90'!N25^2+0.4091*'CU90'!N25+7.3672)</f>
        <v>24.641450006819703</v>
      </c>
      <c r="O45" s="2">
        <f>IF(-0.0021*'CU90'!O25^2+0.4091*'CU90'!O25+7.3672&lt;0,0,-0.0021*'CU90'!O25^2+0.4091*'CU90'!O25+7.3672)</f>
        <v>25.044494051446943</v>
      </c>
      <c r="P45" s="2">
        <f>IF(-0.0021*'CU90'!P25^2+0.4091*'CU90'!P25+7.3672&lt;0,0,-0.0021*'CU90'!P25^2+0.4091*'CU90'!P25+7.3672)</f>
        <v>25.414307736291487</v>
      </c>
      <c r="Q45" s="2">
        <f>IF(-0.0021*'CU90'!Q25^2+0.4091*'CU90'!Q25+7.3672&lt;0,0,-0.0021*'CU90'!Q25^2+0.4091*'CU90'!Q25+7.3672)</f>
        <v>25.750891061353343</v>
      </c>
      <c r="R45" s="2">
        <f>IF(-0.0021*'CU90'!R25^2+0.4091*'CU90'!R25+7.3672&lt;0,0,-0.0021*'CU90'!R25^2+0.4091*'CU90'!R25+7.3672)</f>
        <v>26.054244026632507</v>
      </c>
      <c r="S45" s="2">
        <f>IF(-0.0021*'CU90'!S25^2+0.4091*'CU90'!S25+7.3672&lt;0,0,-0.0021*'CU90'!S25^2+0.4091*'CU90'!S25+7.3672)</f>
        <v>26.32436663212898</v>
      </c>
      <c r="T45" s="2">
        <f>IF(-0.0021*'CU90'!T25^2+0.4091*'CU90'!T25+7.3672&lt;0,0,-0.0021*'CU90'!T25^2+0.4091*'CU90'!T25+7.3672)</f>
        <v>26.56125887784277</v>
      </c>
      <c r="U45" s="2">
        <f>IF(-0.0021*'CU90'!U25^2+0.4091*'CU90'!U25+7.3672&lt;0,0,-0.0021*'CU90'!U25^2+0.4091*'CU90'!U25+7.3672)</f>
        <v>26.76492076377387</v>
      </c>
      <c r="V45" s="2">
        <f>IF(-0.0021*'CU90'!V25^2+0.4091*'CU90'!V25+7.3672&lt;0,0,-0.0021*'CU90'!V25^2+0.4091*'CU90'!V25+7.3672)</f>
        <v>26.93535228992227</v>
      </c>
      <c r="W45" s="2">
        <f>IF(-0.0021*'CU90'!W25^2+0.4091*'CU90'!W25+7.3672&lt;0,0,-0.0021*'CU90'!W25^2+0.4091*'CU90'!W25+7.3672)</f>
        <v>27.176524262871013</v>
      </c>
      <c r="X45" s="2">
        <f>IF(-0.0021*'CU90'!X25^2+0.4091*'CU90'!X25+7.3672&lt;0,0,-0.0021*'CU90'!X25^2+0.4091*'CU90'!X25+7.3672)</f>
        <v>27.289054523923955</v>
      </c>
    </row>
    <row r="46" spans="2:24" ht="14.25">
      <c r="B46" s="2">
        <f>IF(-0.0021*'CU90'!B26^2+0.4091*'CU90'!B26+7.3672&lt;0,0,-0.0021*'CU90'!B26^2+0.4091*'CU90'!B26+7.3672)</f>
        <v>13.172298024647183</v>
      </c>
      <c r="C46" s="2">
        <f>IF(-0.0021*'CU90'!C26^2+0.4091*'CU90'!C26+7.3672&lt;0,0,-0.0021*'CU90'!C26^2+0.4091*'CU90'!C26+7.3672)</f>
        <v>17.980199152704728</v>
      </c>
      <c r="D46" s="2">
        <f>IF(-0.0021*'CU90'!D26^2+0.4091*'CU90'!D26+7.3672&lt;0,0,-0.0021*'CU90'!D26^2+0.4091*'CU90'!D26+7.3672)</f>
        <v>19.62414447288264</v>
      </c>
      <c r="E46" s="2">
        <f>IF(-0.0021*'CU90'!E26^2+0.4091*'CU90'!E26+7.3672&lt;0,0,-0.0021*'CU90'!E26^2+0.4091*'CU90'!E26+7.3672)</f>
        <v>20.386285319176224</v>
      </c>
      <c r="F46" s="2">
        <f>IF(-0.0021*'CU90'!F26^2+0.4091*'CU90'!F26+7.3672&lt;0,0,-0.0021*'CU90'!F26^2+0.4091*'CU90'!F26+7.3672)</f>
        <v>21.108538289606223</v>
      </c>
      <c r="G46" s="2">
        <f>IF(-0.0021*'CU90'!G26^2+0.4091*'CU90'!G26+7.3672&lt;0,0,-0.0021*'CU90'!G26^2+0.4091*'CU90'!G26+7.3672)</f>
        <v>21.79090338417263</v>
      </c>
      <c r="H46" s="2">
        <f>IF(-0.0021*'CU90'!H26^2+0.4091*'CU90'!H26+7.3672&lt;0,0,-0.0021*'CU90'!H26^2+0.4091*'CU90'!H26+7.3672)</f>
        <v>22.433380602875452</v>
      </c>
      <c r="I46" s="2">
        <f>IF(-0.0021*'CU90'!I26^2+0.4091*'CU90'!I26+7.3672&lt;0,0,-0.0021*'CU90'!I26^2+0.4091*'CU90'!I26+7.3672)</f>
        <v>23.035969945714687</v>
      </c>
      <c r="J46" s="2">
        <f>IF(-0.0021*'CU90'!J26^2+0.4091*'CU90'!J26+7.3672&lt;0,0,-0.0021*'CU90'!J26^2+0.4091*'CU90'!J26+7.3672)</f>
        <v>23.59867141269034</v>
      </c>
      <c r="K46" s="2">
        <f>IF(-0.0021*'CU90'!K26^2+0.4091*'CU90'!K26+7.3672&lt;0,0,-0.0021*'CU90'!K26^2+0.4091*'CU90'!K26+7.3672)</f>
        <v>24.121485003802405</v>
      </c>
      <c r="L46" s="2">
        <f>IF(-0.0021*'CU90'!L26^2+0.4091*'CU90'!L26+7.3672&lt;0,0,-0.0021*'CU90'!L26^2+0.4091*'CU90'!L26+7.3672)</f>
        <v>24.604410719050883</v>
      </c>
      <c r="M46" s="2">
        <f>IF(-0.0021*'CU90'!M26^2+0.4091*'CU90'!M26+7.3672&lt;0,0,-0.0021*'CU90'!M26^2+0.4091*'CU90'!M26+7.3672)</f>
        <v>25.047448558435775</v>
      </c>
      <c r="N46" s="2">
        <f>IF(-0.0021*'CU90'!N26^2+0.4091*'CU90'!N26+7.3672&lt;0,0,-0.0021*'CU90'!N26^2+0.4091*'CU90'!N26+7.3672)</f>
        <v>25.45059852195708</v>
      </c>
      <c r="O46" s="2">
        <f>IF(-0.0021*'CU90'!O26^2+0.4091*'CU90'!O26+7.3672&lt;0,0,-0.0021*'CU90'!O26^2+0.4091*'CU90'!O26+7.3672)</f>
        <v>25.813860609614803</v>
      </c>
      <c r="P46" s="2">
        <f>IF(-0.0021*'CU90'!P26^2+0.4091*'CU90'!P26+7.3672&lt;0,0,-0.0021*'CU90'!P26^2+0.4091*'CU90'!P26+7.3672)</f>
        <v>26.137234821408942</v>
      </c>
      <c r="Q46" s="2">
        <f>IF(-0.0021*'CU90'!Q26^2+0.4091*'CU90'!Q26+7.3672&lt;0,0,-0.0021*'CU90'!Q26^2+0.4091*'CU90'!Q26+7.3672)</f>
        <v>26.42072115733949</v>
      </c>
      <c r="R46" s="2">
        <f>IF(-0.0021*'CU90'!R26^2+0.4091*'CU90'!R26+7.3672&lt;0,0,-0.0021*'CU90'!R26^2+0.4091*'CU90'!R26+7.3672)</f>
        <v>26.664319617406456</v>
      </c>
      <c r="S46" s="2">
        <f>IF(-0.0021*'CU90'!S26^2+0.4091*'CU90'!S26+7.3672&lt;0,0,-0.0021*'CU90'!S26^2+0.4091*'CU90'!S26+7.3672)</f>
        <v>26.86803020160983</v>
      </c>
      <c r="T46" s="2">
        <f>IF(-0.0021*'CU90'!T26^2+0.4091*'CU90'!T26+7.3672&lt;0,0,-0.0021*'CU90'!T26^2+0.4091*'CU90'!T26+7.3672)</f>
        <v>27.03185290994962</v>
      </c>
      <c r="U46" s="2">
        <f>IF(-0.0021*'CU90'!U26^2+0.4091*'CU90'!U26+7.3672&lt;0,0,-0.0021*'CU90'!U26^2+0.4091*'CU90'!U26+7.3672)</f>
        <v>27.155787742425826</v>
      </c>
      <c r="V46" s="2">
        <f>IF(-0.0021*'CU90'!V26^2+0.4091*'CU90'!V26+7.3672&lt;0,0,-0.0021*'CU90'!V26^2+0.4091*'CU90'!V26+7.3672)</f>
        <v>27.23983469903845</v>
      </c>
      <c r="W46" s="2">
        <f>IF(-0.0021*'CU90'!W26^2+0.4091*'CU90'!W26+7.3672&lt;0,0,-0.0021*'CU90'!W26^2+0.4091*'CU90'!W26+7.3672)</f>
        <v>27.288264984672935</v>
      </c>
      <c r="X46" s="2">
        <f>IF(-0.0021*'CU90'!X26^2+0.4091*'CU90'!X26+7.3672&lt;0,0,-0.0021*'CU90'!X26^2+0.4091*'CU90'!X26+7.3672)</f>
        <v>27.061751344147762</v>
      </c>
    </row>
    <row r="47" spans="2:24" ht="14.25">
      <c r="B47" s="2">
        <f>IF(-0.0021*'CU90'!B27^2+0.4091*'CU90'!B27+7.3672&lt;0,0,-0.0021*'CU90'!B27^2+0.4091*'CU90'!B27+7.3672)</f>
        <v>13.631546877906437</v>
      </c>
      <c r="C47" s="2">
        <f>IF(-0.0021*'CU90'!C27^2+0.4091*'CU90'!C27+7.3672&lt;0,0,-0.0021*'CU90'!C27^2+0.4091*'CU90'!C27+7.3672)</f>
        <v>18.717073017235293</v>
      </c>
      <c r="D47" s="2">
        <f>IF(-0.0021*'CU90'!D27^2+0.4091*'CU90'!D27+7.3672&lt;0,0,-0.0021*'CU90'!D27^2+0.4091*'CU90'!D27+7.3672)</f>
        <v>20.421213666165105</v>
      </c>
      <c r="E47" s="2">
        <f>IF(-0.0021*'CU90'!E27^2+0.4091*'CU90'!E27+7.3672&lt;0,0,-0.0021*'CU90'!E27^2+0.4091*'CU90'!E27+7.3672)</f>
        <v>21.20255474631536</v>
      </c>
      <c r="F47" s="2">
        <f>IF(-0.0021*'CU90'!F27^2+0.4091*'CU90'!F27+7.3672&lt;0,0,-0.0021*'CU90'!F27^2+0.4091*'CU90'!F27+7.3672)</f>
        <v>21.936742996922508</v>
      </c>
      <c r="G47" s="2">
        <f>IF(-0.0021*'CU90'!G27^2+0.4091*'CU90'!G27+7.3672&lt;0,0,-0.0021*'CU90'!G27^2+0.4091*'CU90'!G27+7.3672)</f>
        <v>22.623778417986554</v>
      </c>
      <c r="H47" s="2">
        <f>IF(-0.0021*'CU90'!H27^2+0.4091*'CU90'!H27+7.3672&lt;0,0,-0.0021*'CU90'!H27^2+0.4091*'CU90'!H27+7.3672)</f>
        <v>23.263661009507494</v>
      </c>
      <c r="I47" s="2">
        <f>IF(-0.0021*'CU90'!I27^2+0.4091*'CU90'!I27+7.3672&lt;0,0,-0.0021*'CU90'!I27^2+0.4091*'CU90'!I27+7.3672)</f>
        <v>23.856390771485334</v>
      </c>
      <c r="J47" s="2">
        <f>IF(-0.0021*'CU90'!J27^2+0.4091*'CU90'!J27+7.3672&lt;0,0,-0.0021*'CU90'!J27^2+0.4091*'CU90'!J27+7.3672)</f>
        <v>24.401967703920064</v>
      </c>
      <c r="K47" s="2">
        <f>IF(-0.0021*'CU90'!K27^2+0.4091*'CU90'!K27+7.3672&lt;0,0,-0.0021*'CU90'!K27^2+0.4091*'CU90'!K27+7.3672)</f>
        <v>24.900391806811694</v>
      </c>
      <c r="L47" s="2">
        <f>IF(-0.0021*'CU90'!L27^2+0.4091*'CU90'!L27+7.3672&lt;0,0,-0.0021*'CU90'!L27^2+0.4091*'CU90'!L27+7.3672)</f>
        <v>25.351663080160222</v>
      </c>
      <c r="M47" s="2">
        <f>IF(-0.0021*'CU90'!M27^2+0.4091*'CU90'!M27+7.3672&lt;0,0,-0.0021*'CU90'!M27^2+0.4091*'CU90'!M27+7.3672)</f>
        <v>25.75578152396564</v>
      </c>
      <c r="N47" s="2">
        <f>IF(-0.0021*'CU90'!N27^2+0.4091*'CU90'!N27+7.3672&lt;0,0,-0.0021*'CU90'!N27^2+0.4091*'CU90'!N27+7.3672)</f>
        <v>26.11274713822796</v>
      </c>
      <c r="O47" s="2">
        <f>IF(-0.0021*'CU90'!O27^2+0.4091*'CU90'!O27+7.3672&lt;0,0,-0.0021*'CU90'!O27^2+0.4091*'CU90'!O27+7.3672)</f>
        <v>26.422559922947176</v>
      </c>
      <c r="P47" s="2">
        <f>IF(-0.0021*'CU90'!P27^2+0.4091*'CU90'!P27+7.3672&lt;0,0,-0.0021*'CU90'!P27^2+0.4091*'CU90'!P27+7.3672)</f>
        <v>26.685219878123288</v>
      </c>
      <c r="Q47" s="2">
        <f>IF(-0.0021*'CU90'!Q27^2+0.4091*'CU90'!Q27+7.3672&lt;0,0,-0.0021*'CU90'!Q27^2+0.4091*'CU90'!Q27+7.3672)</f>
        <v>26.900727003756298</v>
      </c>
      <c r="R47" s="2">
        <f>IF(-0.0021*'CU90'!R27^2+0.4091*'CU90'!R27+7.3672&lt;0,0,-0.0021*'CU90'!R27^2+0.4091*'CU90'!R27+7.3672)</f>
        <v>27.069081299846193</v>
      </c>
      <c r="S47" s="2">
        <f>IF(-0.0021*'CU90'!S27^2+0.4091*'CU90'!S27+7.3672&lt;0,0,-0.0021*'CU90'!S27^2+0.4091*'CU90'!S27+7.3672)</f>
        <v>27.190282766392997</v>
      </c>
      <c r="T47" s="2">
        <f>IF(-0.0021*'CU90'!T27^2+0.4091*'CU90'!T27+7.3672&lt;0,0,-0.0021*'CU90'!T27^2+0.4091*'CU90'!T27+7.3672)</f>
        <v>27.264331403396692</v>
      </c>
      <c r="U47" s="2">
        <f>IF(-0.0021*'CU90'!U27^2+0.4091*'CU90'!U27+7.3672&lt;0,0,-0.0021*'CU90'!U27^2+0.4091*'CU90'!U27+7.3672)</f>
        <v>27.29122721085728</v>
      </c>
      <c r="V47" s="2">
        <f>IF(-0.0021*'CU90'!V27^2+0.4091*'CU90'!V27+7.3672&lt;0,0,-0.0021*'CU90'!V27^2+0.4091*'CU90'!V27+7.3672)</f>
        <v>27.27097018877477</v>
      </c>
      <c r="W47" s="2">
        <f>IF(-0.0021*'CU90'!W27^2+0.4091*'CU90'!W27+7.3672&lt;0,0,-0.0021*'CU90'!W27^2+0.4091*'CU90'!W27+7.3672)</f>
        <v>27.088997655980435</v>
      </c>
      <c r="X47" s="2">
        <f>IF(-0.0021*'CU90'!X27^2+0.4091*'CU90'!X27+7.3672&lt;0,0,-0.0021*'CU90'!X27^2+0.4091*'CU90'!X27+7.3672)</f>
        <v>26.462392635215657</v>
      </c>
    </row>
    <row r="48" spans="2:24" ht="14.25">
      <c r="B48" s="2">
        <f>IF(-0.0021*'CU90'!B28^2+0.4091*'CU90'!B28+7.3672&lt;0,0,-0.0021*'CU90'!B28^2+0.4091*'CU90'!B28+7.3672)</f>
        <v>14.08320276118292</v>
      </c>
      <c r="C48" s="2">
        <f>IF(-0.0021*'CU90'!C28^2+0.4091*'CU90'!C28+7.3672&lt;0,0,-0.0021*'CU90'!C28^2+0.4091*'CU90'!C28+7.3672)</f>
        <v>19.42357500183476</v>
      </c>
      <c r="D48" s="2">
        <f>IF(-0.0021*'CU90'!D28^2+0.4091*'CU90'!D28+7.3672&lt;0,0,-0.0021*'CU90'!D28^2+0.4091*'CU90'!D28+7.3672)</f>
        <v>21.174547352346792</v>
      </c>
      <c r="E48" s="2">
        <f>IF(-0.0021*'CU90'!E28^2+0.4091*'CU90'!E28+7.3672&lt;0,0,-0.0021*'CU90'!E28^2+0.4091*'CU90'!E28+7.3672)</f>
        <v>21.967495696370943</v>
      </c>
      <c r="F48" s="2">
        <f>IF(-0.0021*'CU90'!F28^2+0.4091*'CU90'!F28+7.3672&lt;0,0,-0.0021*'CU90'!F28^2+0.4091*'CU90'!F28+7.3672)</f>
        <v>22.70541881957385</v>
      </c>
      <c r="G48" s="2">
        <f>IF(-0.0021*'CU90'!G28^2+0.4091*'CU90'!G28+7.3672&lt;0,0,-0.0021*'CU90'!G28^2+0.4091*'CU90'!G28+7.3672)</f>
        <v>23.388316721955515</v>
      </c>
      <c r="H48" s="2">
        <f>IF(-0.0021*'CU90'!H28^2+0.4091*'CU90'!H28+7.3672&lt;0,0,-0.0021*'CU90'!H28^2+0.4091*'CU90'!H28+7.3672)</f>
        <v>24.016189403515938</v>
      </c>
      <c r="I48" s="2">
        <f>IF(-0.0021*'CU90'!I28^2+0.4091*'CU90'!I28+7.3672&lt;0,0,-0.0021*'CU90'!I28^2+0.4091*'CU90'!I28+7.3672)</f>
        <v>24.58903686425511</v>
      </c>
      <c r="J48" s="2">
        <f>IF(-0.0021*'CU90'!J28^2+0.4091*'CU90'!J28+7.3672&lt;0,0,-0.0021*'CU90'!J28^2+0.4091*'CU90'!J28+7.3672)</f>
        <v>25.106859104173044</v>
      </c>
      <c r="K48" s="2">
        <f>IF(-0.0021*'CU90'!K28^2+0.4091*'CU90'!K28+7.3672&lt;0,0,-0.0021*'CU90'!K28^2+0.4091*'CU90'!K28+7.3672)</f>
        <v>25.569656123269734</v>
      </c>
      <c r="L48" s="2">
        <f>IF(-0.0021*'CU90'!L28^2+0.4091*'CU90'!L28+7.3672&lt;0,0,-0.0021*'CU90'!L28^2+0.4091*'CU90'!L28+7.3672)</f>
        <v>25.977427921545182</v>
      </c>
      <c r="M48" s="2">
        <f>IF(-0.0021*'CU90'!M28^2+0.4091*'CU90'!M28+7.3672&lt;0,0,-0.0021*'CU90'!M28^2+0.4091*'CU90'!M28+7.3672)</f>
        <v>26.33017449899938</v>
      </c>
      <c r="N48" s="2">
        <f>IF(-0.0021*'CU90'!N28^2+0.4091*'CU90'!N28+7.3672&lt;0,0,-0.0021*'CU90'!N28^2+0.4091*'CU90'!N28+7.3672)</f>
        <v>26.627895855632342</v>
      </c>
      <c r="O48" s="2">
        <f>IF(-0.0021*'CU90'!O28^2+0.4091*'CU90'!O28+7.3672&lt;0,0,-0.0021*'CU90'!O28^2+0.4091*'CU90'!O28+7.3672)</f>
        <v>26.870591991444055</v>
      </c>
      <c r="P48" s="2">
        <f>IF(-0.0021*'CU90'!P28^2+0.4091*'CU90'!P28+7.3672&lt;0,0,-0.0021*'CU90'!P28^2+0.4091*'CU90'!P28+7.3672)</f>
        <v>27.058262906434525</v>
      </c>
      <c r="Q48" s="2">
        <f>IF(-0.0021*'CU90'!Q28^2+0.4091*'CU90'!Q28+7.3672&lt;0,0,-0.0021*'CU90'!Q28^2+0.4091*'CU90'!Q28+7.3672)</f>
        <v>27.19090860060376</v>
      </c>
      <c r="R48" s="2">
        <f>IF(-0.0021*'CU90'!R28^2+0.4091*'CU90'!R28+7.3672&lt;0,0,-0.0021*'CU90'!R28^2+0.4091*'CU90'!R28+7.3672)</f>
        <v>27.26852907395174</v>
      </c>
      <c r="S48" s="2">
        <f>IF(-0.0021*'CU90'!S28^2+0.4091*'CU90'!S28+7.3672&lt;0,0,-0.0021*'CU90'!S28^2+0.4091*'CU90'!S28+7.3672)</f>
        <v>27.29112432647848</v>
      </c>
      <c r="T48" s="2">
        <f>IF(-0.0021*'CU90'!T28^2+0.4091*'CU90'!T28+7.3672&lt;0,0,-0.0021*'CU90'!T28^2+0.4091*'CU90'!T28+7.3672)</f>
        <v>27.25869435818397</v>
      </c>
      <c r="U48" s="2">
        <f>IF(-0.0021*'CU90'!U28^2+0.4091*'CU90'!U28+7.3672&lt;0,0,-0.0021*'CU90'!U28^2+0.4091*'CU90'!U28+7.3672)</f>
        <v>27.171239169068233</v>
      </c>
      <c r="V48" s="2">
        <f>IF(-0.0021*'CU90'!V28^2+0.4091*'CU90'!V28+7.3672&lt;0,0,-0.0021*'CU90'!V28^2+0.4091*'CU90'!V28+7.3672)</f>
        <v>27.02875875913124</v>
      </c>
      <c r="W48" s="2">
        <f>IF(-0.0021*'CU90'!W28^2+0.4091*'CU90'!W28+7.3672&lt;0,0,-0.0021*'CU90'!W28^2+0.4091*'CU90'!W28+7.3672)</f>
        <v>26.578722276793524</v>
      </c>
      <c r="X48" s="2">
        <f>IF(-0.0021*'CU90'!X28^2+0.4091*'CU90'!X28+7.3672&lt;0,0,-0.0021*'CU90'!X28^2+0.4091*'CU90'!X28+7.3672)</f>
        <v>25.49097839712763</v>
      </c>
    </row>
    <row r="49" spans="2:24" ht="14.25">
      <c r="B49" s="2">
        <f>IF(-0.0021*'CU90'!B29^2+0.4091*'CU90'!B29+7.3672&lt;0,0,-0.0021*'CU90'!B29^2+0.4091*'CU90'!B29+7.3672)</f>
        <v>14.527265674476627</v>
      </c>
      <c r="C49" s="2">
        <f>IF(-0.0021*'CU90'!C29^2+0.4091*'CU90'!C29+7.3672&lt;0,0,-0.0021*'CU90'!C29^2+0.4091*'CU90'!C29+7.3672)</f>
        <v>20.099705106503137</v>
      </c>
      <c r="D49" s="2">
        <f>IF(-0.0021*'CU90'!D29^2+0.4091*'CU90'!D29+7.3672&lt;0,0,-0.0021*'CU90'!D29^2+0.4091*'CU90'!D29+7.3672)</f>
        <v>21.8841455314277</v>
      </c>
      <c r="E49" s="2">
        <f>IF(-0.0021*'CU90'!E29^2+0.4091*'CU90'!E29+7.3672&lt;0,0,-0.0021*'CU90'!E29^2+0.4091*'CU90'!E29+7.3672)</f>
        <v>22.681108169342977</v>
      </c>
      <c r="F49" s="2">
        <f>IF(-0.0021*'CU90'!F29^2+0.4091*'CU90'!F29+7.3672&lt;0,0,-0.0021*'CU90'!F29^2+0.4091*'CU90'!F29+7.3672)</f>
        <v>23.414565757560247</v>
      </c>
      <c r="G49" s="2">
        <f>IF(-0.0021*'CU90'!G29^2+0.4091*'CU90'!G29+7.3672&lt;0,0,-0.0021*'CU90'!G29^2+0.4091*'CU90'!G29+7.3672)</f>
        <v>24.08451829607951</v>
      </c>
      <c r="H49" s="2">
        <f>IF(-0.0021*'CU90'!H29^2+0.4091*'CU90'!H29+7.3672&lt;0,0,-0.0021*'CU90'!H29^2+0.4091*'CU90'!H29+7.3672)</f>
        <v>24.690965784900772</v>
      </c>
      <c r="I49" s="2">
        <f>IF(-0.0021*'CU90'!I29^2+0.4091*'CU90'!I29+7.3672&lt;0,0,-0.0021*'CU90'!I29^2+0.4091*'CU90'!I29+7.3672)</f>
        <v>25.23390822402403</v>
      </c>
      <c r="J49" s="2">
        <f>IF(-0.0021*'CU90'!J29^2+0.4091*'CU90'!J29+7.3672&lt;0,0,-0.0021*'CU90'!J29^2+0.4091*'CU90'!J29+7.3672)</f>
        <v>25.713345613449274</v>
      </c>
      <c r="K49" s="2">
        <f>IF(-0.0021*'CU90'!K29^2+0.4091*'CU90'!K29+7.3672&lt;0,0,-0.0021*'CU90'!K29^2+0.4091*'CU90'!K29+7.3672)</f>
        <v>26.129277953176523</v>
      </c>
      <c r="L49" s="2">
        <f>IF(-0.0021*'CU90'!L29^2+0.4091*'CU90'!L29+7.3672&lt;0,0,-0.0021*'CU90'!L29^2+0.4091*'CU90'!L29+7.3672)</f>
        <v>26.481705243205763</v>
      </c>
      <c r="M49" s="2">
        <f>IF(-0.0021*'CU90'!M29^2+0.4091*'CU90'!M29+7.3672&lt;0,0,-0.0021*'CU90'!M29^2+0.4091*'CU90'!M29+7.3672)</f>
        <v>26.770627483536988</v>
      </c>
      <c r="N49" s="2">
        <f>IF(-0.0021*'CU90'!N29^2+0.4091*'CU90'!N29+7.3672&lt;0,0,-0.0021*'CU90'!N29^2+0.4091*'CU90'!N29+7.3672)</f>
        <v>26.99604467417022</v>
      </c>
      <c r="O49" s="2">
        <f>IF(-0.0021*'CU90'!O29^2+0.4091*'CU90'!O29+7.3672&lt;0,0,-0.0021*'CU90'!O29^2+0.4091*'CU90'!O29+7.3672)</f>
        <v>27.157956815105447</v>
      </c>
      <c r="P49" s="2">
        <f>IF(-0.0021*'CU90'!P29^2+0.4091*'CU90'!P29+7.3672&lt;0,0,-0.0021*'CU90'!P29^2+0.4091*'CU90'!P29+7.3672)</f>
        <v>27.256363906342663</v>
      </c>
      <c r="Q49" s="2">
        <f>IF(-0.0021*'CU90'!Q29^2+0.4091*'CU90'!Q29+7.3672&lt;0,0,-0.0021*'CU90'!Q29^2+0.4091*'CU90'!Q29+7.3672)</f>
        <v>27.29126594788187</v>
      </c>
      <c r="R49" s="2">
        <f>IF(-0.0021*'CU90'!R29^2+0.4091*'CU90'!R29+7.3672&lt;0,0,-0.0021*'CU90'!R29^2+0.4091*'CU90'!R29+7.3672)</f>
        <v>27.262662939723075</v>
      </c>
      <c r="S49" s="2">
        <f>IF(-0.0021*'CU90'!S29^2+0.4091*'CU90'!S29+7.3672&lt;0,0,-0.0021*'CU90'!S29^2+0.4091*'CU90'!S29+7.3672)</f>
        <v>27.17055488186628</v>
      </c>
      <c r="T49" s="2">
        <f>IF(-0.0021*'CU90'!T29^2+0.4091*'CU90'!T29+7.3672&lt;0,0,-0.0021*'CU90'!T29^2+0.4091*'CU90'!T29+7.3672)</f>
        <v>27.014941774311474</v>
      </c>
      <c r="U49" s="2">
        <f>IF(-0.0021*'CU90'!U29^2+0.4091*'CU90'!U29+7.3672&lt;0,0,-0.0021*'CU90'!U29^2+0.4091*'CU90'!U29+7.3672)</f>
        <v>26.79582361705867</v>
      </c>
      <c r="V49" s="2">
        <f>IF(-0.0021*'CU90'!V29^2+0.4091*'CU90'!V29+7.3672&lt;0,0,-0.0021*'CU90'!V29^2+0.4091*'CU90'!V29+7.3672)</f>
        <v>26.51320041010785</v>
      </c>
      <c r="W49" s="2">
        <f>IF(-0.0021*'CU90'!W29^2+0.4091*'CU90'!W29+7.3672&lt;0,0,-0.0021*'CU90'!W29^2+0.4091*'CU90'!W29+7.3672)</f>
        <v>25.75743884711221</v>
      </c>
      <c r="X49" s="2">
        <f>IF(-0.0021*'CU90'!X29^2+0.4091*'CU90'!X29+7.3672&lt;0,0,-0.0021*'CU90'!X29^2+0.4091*'CU90'!X29+7.3672)</f>
        <v>24.1475086298837</v>
      </c>
    </row>
    <row r="50" spans="2:24" ht="14.25">
      <c r="B50" s="2">
        <f>IF(-0.0021*'CU90'!B30^2+0.4091*'CU90'!B30+7.3672&lt;0,0,-0.0021*'CU90'!B30^2+0.4091*'CU90'!B30+7.3672)</f>
        <v>14.963735617787563</v>
      </c>
      <c r="C50" s="2">
        <f>IF(-0.0021*'CU90'!C30^2+0.4091*'CU90'!C30+7.3672&lt;0,0,-0.0021*'CU90'!C30^2+0.4091*'CU90'!C30+7.3672)</f>
        <v>20.745463331240416</v>
      </c>
      <c r="D50" s="2">
        <f>IF(-0.0021*'CU90'!D30^2+0.4091*'CU90'!D30+7.3672&lt;0,0,-0.0021*'CU90'!D30^2+0.4091*'CU90'!D30+7.3672)</f>
        <v>22.55000820340783</v>
      </c>
      <c r="E50" s="2">
        <f>IF(-0.0021*'CU90'!E30^2+0.4091*'CU90'!E30+7.3672&lt;0,0,-0.0021*'CU90'!E30^2+0.4091*'CU90'!E30+7.3672)</f>
        <v>23.34339216523146</v>
      </c>
      <c r="F50" s="2">
        <f>IF(-0.0021*'CU90'!F30^2+0.4091*'CU90'!F30+7.3672&lt;0,0,-0.0021*'CU90'!F30^2+0.4091*'CU90'!F30+7.3672)</f>
        <v>24.064183810881698</v>
      </c>
      <c r="G50" s="2">
        <f>IF(-0.0021*'CU90'!G30^2+0.4091*'CU90'!G30+7.3672&lt;0,0,-0.0021*'CU90'!G30^2+0.4091*'CU90'!G30+7.3672)</f>
        <v>24.712383140358543</v>
      </c>
      <c r="H50" s="2">
        <f>IF(-0.0021*'CU90'!H30^2+0.4091*'CU90'!H30+7.3672&lt;0,0,-0.0021*'CU90'!H30^2+0.4091*'CU90'!H30+7.3672)</f>
        <v>25.287990153662005</v>
      </c>
      <c r="I50" s="2">
        <f>IF(-0.0021*'CU90'!I30^2+0.4091*'CU90'!I30+7.3672&lt;0,0,-0.0021*'CU90'!I30^2+0.4091*'CU90'!I30+7.3672)</f>
        <v>25.791004850792074</v>
      </c>
      <c r="J50" s="2">
        <f>IF(-0.0021*'CU90'!J30^2+0.4091*'CU90'!J30+7.3672&lt;0,0,-0.0021*'CU90'!J30^2+0.4091*'CU90'!J30+7.3672)</f>
        <v>26.22142723174876</v>
      </c>
      <c r="K50" s="2">
        <f>IF(-0.0021*'CU90'!K30^2+0.4091*'CU90'!K30+7.3672&lt;0,0,-0.0021*'CU90'!K30^2+0.4091*'CU90'!K30+7.3672)</f>
        <v>26.579257296532052</v>
      </c>
      <c r="L50" s="2">
        <f>IF(-0.0021*'CU90'!L30^2+0.4091*'CU90'!L30+7.3672&lt;0,0,-0.0021*'CU90'!L30^2+0.4091*'CU90'!L30+7.3672)</f>
        <v>26.864495045141958</v>
      </c>
      <c r="M50" s="2">
        <f>IF(-0.0021*'CU90'!M30^2+0.4091*'CU90'!M30+7.3672&lt;0,0,-0.0021*'CU90'!M30^2+0.4091*'CU90'!M30+7.3672)</f>
        <v>27.077140477578478</v>
      </c>
      <c r="N50" s="2">
        <f>IF(-0.0021*'CU90'!N30^2+0.4091*'CU90'!N30+7.3672&lt;0,0,-0.0021*'CU90'!N30^2+0.4091*'CU90'!N30+7.3672)</f>
        <v>27.217193593841603</v>
      </c>
      <c r="O50" s="2">
        <f>IF(-0.0021*'CU90'!O30^2+0.4091*'CU90'!O30+7.3672&lt;0,0,-0.0021*'CU90'!O30^2+0.4091*'CU90'!O30+7.3672)</f>
        <v>27.28465439393134</v>
      </c>
      <c r="P50" s="2">
        <f>IF(-0.0021*'CU90'!P30^2+0.4091*'CU90'!P30+7.3672&lt;0,0,-0.0021*'CU90'!P30^2+0.4091*'CU90'!P30+7.3672)</f>
        <v>27.279522877847686</v>
      </c>
      <c r="Q50" s="2">
        <f>IF(-0.0021*'CU90'!Q30^2+0.4091*'CU90'!Q30+7.3672&lt;0,0,-0.0021*'CU90'!Q30^2+0.4091*'CU90'!Q30+7.3672)</f>
        <v>27.201799045590644</v>
      </c>
      <c r="R50" s="2">
        <f>IF(-0.0021*'CU90'!R30^2+0.4091*'CU90'!R30+7.3672&lt;0,0,-0.0021*'CU90'!R30^2+0.4091*'CU90'!R30+7.3672)</f>
        <v>27.051482897160213</v>
      </c>
      <c r="S50" s="2">
        <f>IF(-0.0021*'CU90'!S30^2+0.4091*'CU90'!S30+7.3672&lt;0,0,-0.0021*'CU90'!S30^2+0.4091*'CU90'!S30+7.3672)</f>
        <v>26.8285744325564</v>
      </c>
      <c r="T50" s="2">
        <f>IF(-0.0021*'CU90'!T30^2+0.4091*'CU90'!T30+7.3672&lt;0,0,-0.0021*'CU90'!T30^2+0.4091*'CU90'!T30+7.3672)</f>
        <v>26.53307365177919</v>
      </c>
      <c r="U50" s="2">
        <f>IF(-0.0021*'CU90'!U30^2+0.4091*'CU90'!U30+7.3672&lt;0,0,-0.0021*'CU90'!U30^2+0.4091*'CU90'!U30+7.3672)</f>
        <v>26.1649805548286</v>
      </c>
      <c r="V50" s="2">
        <f>IF(-0.0021*'CU90'!V30^2+0.4091*'CU90'!V30+7.3672&lt;0,0,-0.0021*'CU90'!V30^2+0.4091*'CU90'!V30+7.3672)</f>
        <v>25.724295141704612</v>
      </c>
      <c r="W50" s="2">
        <f>IF(-0.0021*'CU90'!W30^2+0.4091*'CU90'!W30+7.3672&lt;0,0,-0.0021*'CU90'!W30^2+0.4091*'CU90'!W30+7.3672)</f>
        <v>24.62514736693647</v>
      </c>
      <c r="X50" s="2">
        <f>IF(-0.0021*'CU90'!X30^2+0.4091*'CU90'!X30+7.3672&lt;0,0,-0.0021*'CU90'!X30^2+0.4091*'CU90'!X30+7.3672)</f>
        <v>22.431983333483853</v>
      </c>
    </row>
    <row r="51" spans="2:24" ht="14.25">
      <c r="B51" s="2">
        <f>IF(-0.0021*'CU90'!B31^2+0.4091*'CU90'!B31+7.3672&lt;0,0,-0.0021*'CU90'!B31^2+0.4091*'CU90'!B31+7.3672)</f>
        <v>15.392612591115721</v>
      </c>
      <c r="C51" s="2">
        <f>IF(-0.0021*'CU90'!C31^2+0.4091*'CU90'!C31+7.3672&lt;0,0,-0.0021*'CU90'!C31^2+0.4091*'CU90'!C31+7.3672)</f>
        <v>21.3608496760466</v>
      </c>
      <c r="D51" s="2">
        <f>IF(-0.0021*'CU90'!D31^2+0.4091*'CU90'!D31+7.3672&lt;0,0,-0.0021*'CU90'!D31^2+0.4091*'CU90'!D31+7.3672)</f>
        <v>23.17213536828719</v>
      </c>
      <c r="E51" s="2">
        <f>IF(-0.0021*'CU90'!E31^2+0.4091*'CU90'!E31+7.3672&lt;0,0,-0.0021*'CU90'!E31^2+0.4091*'CU90'!E31+7.3672)</f>
        <v>23.954347684036392</v>
      </c>
      <c r="F51" s="2">
        <f>IF(-0.0021*'CU90'!F31^2+0.4091*'CU90'!F31+7.3672&lt;0,0,-0.0021*'CU90'!F31^2+0.4091*'CU90'!F31+7.3672)</f>
        <v>24.654272979538202</v>
      </c>
      <c r="G51" s="2">
        <f>IF(-0.0021*'CU90'!G31^2+0.4091*'CU90'!G31+7.3672&lt;0,0,-0.0021*'CU90'!G31^2+0.4091*'CU90'!G31+7.3672)</f>
        <v>25.27191125479262</v>
      </c>
      <c r="H51" s="2">
        <f>IF(-0.0021*'CU90'!H31^2+0.4091*'CU90'!H31+7.3672&lt;0,0,-0.0021*'CU90'!H31^2+0.4091*'CU90'!H31+7.3672)</f>
        <v>25.80726250979964</v>
      </c>
      <c r="I51" s="2">
        <f>IF(-0.0021*'CU90'!I31^2+0.4091*'CU90'!I31+7.3672&lt;0,0,-0.0021*'CU90'!I31^2+0.4091*'CU90'!I31+7.3672)</f>
        <v>26.26032674455927</v>
      </c>
      <c r="J51" s="2">
        <f>IF(-0.0021*'CU90'!J31^2+0.4091*'CU90'!J31+7.3672&lt;0,0,-0.0021*'CU90'!J31^2+0.4091*'CU90'!J31+7.3672)</f>
        <v>26.631103959071496</v>
      </c>
      <c r="K51" s="2">
        <f>IF(-0.0021*'CU90'!K31^2+0.4091*'CU90'!K31+7.3672&lt;0,0,-0.0021*'CU90'!K31^2+0.4091*'CU90'!K31+7.3672)</f>
        <v>26.919594153336337</v>
      </c>
      <c r="L51" s="2">
        <f>IF(-0.0021*'CU90'!L31^2+0.4091*'CU90'!L31+7.3672&lt;0,0,-0.0021*'CU90'!L31^2+0.4091*'CU90'!L31+7.3672)</f>
        <v>27.125797327353784</v>
      </c>
      <c r="M51" s="2">
        <f>IF(-0.0021*'CU90'!M31^2+0.4091*'CU90'!M31+7.3672&lt;0,0,-0.0021*'CU90'!M31^2+0.4091*'CU90'!M31+7.3672)</f>
        <v>27.249713481123827</v>
      </c>
      <c r="N51" s="2">
        <f>IF(-0.0021*'CU90'!N31^2+0.4091*'CU90'!N31+7.3672&lt;0,0,-0.0021*'CU90'!N31^2+0.4091*'CU90'!N31+7.3672)</f>
        <v>27.291342614646485</v>
      </c>
      <c r="O51" s="2">
        <f>IF(-0.0021*'CU90'!O31^2+0.4091*'CU90'!O31+7.3672&lt;0,0,-0.0021*'CU90'!O31^2+0.4091*'CU90'!O31+7.3672)</f>
        <v>27.25068472792174</v>
      </c>
      <c r="P51" s="2">
        <f>IF(-0.0021*'CU90'!P31^2+0.4091*'CU90'!P31+7.3672&lt;0,0,-0.0021*'CU90'!P31^2+0.4091*'CU90'!P31+7.3672)</f>
        <v>27.12773982094961</v>
      </c>
      <c r="Q51" s="2">
        <f>IF(-0.0021*'CU90'!Q31^2+0.4091*'CU90'!Q31+7.3672&lt;0,0,-0.0021*'CU90'!Q31^2+0.4091*'CU90'!Q31+7.3672)</f>
        <v>26.92250789373008</v>
      </c>
      <c r="R51" s="2">
        <f>IF(-0.0021*'CU90'!R31^2+0.4091*'CU90'!R31+7.3672&lt;0,0,-0.0021*'CU90'!R31^2+0.4091*'CU90'!R31+7.3672)</f>
        <v>26.634988946263157</v>
      </c>
      <c r="S51" s="2">
        <f>IF(-0.0021*'CU90'!S31^2+0.4091*'CU90'!S31+7.3672&lt;0,0,-0.0021*'CU90'!S31^2+0.4091*'CU90'!S31+7.3672)</f>
        <v>26.265182978548832</v>
      </c>
      <c r="T51" s="2">
        <f>IF(-0.0021*'CU90'!T31^2+0.4091*'CU90'!T31+7.3672&lt;0,0,-0.0021*'CU90'!T31^2+0.4091*'CU90'!T31+7.3672)</f>
        <v>25.81308999058712</v>
      </c>
      <c r="U51" s="2">
        <f>IF(-0.0021*'CU90'!U31^2+0.4091*'CU90'!U31+7.3672&lt;0,0,-0.0021*'CU90'!U31^2+0.4091*'CU90'!U31+7.3672)</f>
        <v>25.27870998237802</v>
      </c>
      <c r="V51" s="2">
        <f>IF(-0.0021*'CU90'!V31^2+0.4091*'CU90'!V31+7.3672&lt;0,0,-0.0021*'CU90'!V31^2+0.4091*'CU90'!V31+7.3672)</f>
        <v>24.662042953921517</v>
      </c>
      <c r="W51" s="2">
        <f>IF(-0.0021*'CU90'!W31^2+0.4091*'CU90'!W31+7.3672&lt;0,0,-0.0021*'CU90'!W31^2+0.4091*'CU90'!W31+7.3672)</f>
        <v>23.181847836266332</v>
      </c>
      <c r="X51" s="2">
        <f>IF(-0.0021*'CU90'!X31^2+0.4091*'CU90'!X31+7.3672&lt;0,0,-0.0021*'CU90'!X31^2+0.4091*'CU90'!X31+7.3672)</f>
        <v>20.34440250792809</v>
      </c>
    </row>
    <row r="52" spans="2:24" ht="14.25">
      <c r="B52" s="2">
        <f>IF(-0.0021*'CU90'!B32^2+0.4091*'CU90'!B32+7.3672&lt;0,0,-0.0021*'CU90'!B32^2+0.4091*'CU90'!B32+7.3672)</f>
        <v>15.81389659446111</v>
      </c>
      <c r="C52" s="2">
        <f>IF(-0.0021*'CU90'!C32^2+0.4091*'CU90'!C32+7.3672&lt;0,0,-0.0021*'CU90'!C32^2+0.4091*'CU90'!C32+7.3672)</f>
        <v>21.945864140921685</v>
      </c>
      <c r="D52" s="2">
        <f>IF(-0.0021*'CU90'!D32^2+0.4091*'CU90'!D32+7.3672&lt;0,0,-0.0021*'CU90'!D32^2+0.4091*'CU90'!D32+7.3672)</f>
        <v>23.750527026065768</v>
      </c>
      <c r="E52" s="2">
        <f>IF(-0.0021*'CU90'!E32^2+0.4091*'CU90'!E32+7.3672&lt;0,0,-0.0021*'CU90'!E32^2+0.4091*'CU90'!E32+7.3672)</f>
        <v>24.513974725757773</v>
      </c>
      <c r="F52" s="2">
        <f>IF(-0.0021*'CU90'!F32^2+0.4091*'CU90'!F32+7.3672&lt;0,0,-0.0021*'CU90'!F32^2+0.4091*'CU90'!F32+7.3672)</f>
        <v>25.184833263529764</v>
      </c>
      <c r="G52" s="2">
        <f>IF(-0.0021*'CU90'!G32^2+0.4091*'CU90'!G32+7.3672&lt;0,0,-0.0021*'CU90'!G32^2+0.4091*'CU90'!G32+7.3672)</f>
        <v>25.763102639381728</v>
      </c>
      <c r="H52" s="2">
        <f>IF(-0.0021*'CU90'!H32^2+0.4091*'CU90'!H32+7.3672&lt;0,0,-0.0021*'CU90'!H32^2+0.4091*'CU90'!H32+7.3672)</f>
        <v>26.248782853313667</v>
      </c>
      <c r="I52" s="2">
        <f>IF(-0.0021*'CU90'!I32^2+0.4091*'CU90'!I32+7.3672&lt;0,0,-0.0021*'CU90'!I32^2+0.4091*'CU90'!I32+7.3672)</f>
        <v>26.641873905325586</v>
      </c>
      <c r="J52" s="2">
        <f>IF(-0.0021*'CU90'!J32^2+0.4091*'CU90'!J32+7.3672&lt;0,0,-0.0021*'CU90'!J32^2+0.4091*'CU90'!J32+7.3672)</f>
        <v>26.942375795417487</v>
      </c>
      <c r="K52" s="2">
        <f>IF(-0.0021*'CU90'!K32^2+0.4091*'CU90'!K32+7.3672&lt;0,0,-0.0021*'CU90'!K32^2+0.4091*'CU90'!K32+7.3672)</f>
        <v>27.150288523589367</v>
      </c>
      <c r="L52" s="2">
        <f>IF(-0.0021*'CU90'!L32^2+0.4091*'CU90'!L32+7.3672&lt;0,0,-0.0021*'CU90'!L32^2+0.4091*'CU90'!L32+7.3672)</f>
        <v>27.265612089841223</v>
      </c>
      <c r="M52" s="2">
        <f>IF(-0.0021*'CU90'!M32^2+0.4091*'CU90'!M32+7.3672&lt;0,0,-0.0021*'CU90'!M32^2+0.4091*'CU90'!M32+7.3672)</f>
        <v>27.288346494173055</v>
      </c>
      <c r="N52" s="2">
        <f>IF(-0.0021*'CU90'!N32^2+0.4091*'CU90'!N32+7.3672&lt;0,0,-0.0021*'CU90'!N32^2+0.4091*'CU90'!N32+7.3672)</f>
        <v>27.218491736584866</v>
      </c>
      <c r="O52" s="2">
        <f>IF(-0.0021*'CU90'!O32^2+0.4091*'CU90'!O32+7.3672&lt;0,0,-0.0021*'CU90'!O32^2+0.4091*'CU90'!O32+7.3672)</f>
        <v>27.056047817076653</v>
      </c>
      <c r="P52" s="2">
        <f>IF(-0.0021*'CU90'!P32^2+0.4091*'CU90'!P32+7.3672&lt;0,0,-0.0021*'CU90'!P32^2+0.4091*'CU90'!P32+7.3672)</f>
        <v>26.801014735648423</v>
      </c>
      <c r="Q52" s="2">
        <f>IF(-0.0021*'CU90'!Q32^2+0.4091*'CU90'!Q32+7.3672&lt;0,0,-0.0021*'CU90'!Q32^2+0.4091*'CU90'!Q32+7.3672)</f>
        <v>26.453392492300168</v>
      </c>
      <c r="R52" s="2">
        <f>IF(-0.0021*'CU90'!R32^2+0.4091*'CU90'!R32+7.3672&lt;0,0,-0.0021*'CU90'!R32^2+0.4091*'CU90'!R32+7.3672)</f>
        <v>26.013181087031896</v>
      </c>
      <c r="S52" s="2">
        <f>IF(-0.0021*'CU90'!S32^2+0.4091*'CU90'!S32+7.3672&lt;0,0,-0.0021*'CU90'!S32^2+0.4091*'CU90'!S32+7.3672)</f>
        <v>25.480380519843596</v>
      </c>
      <c r="T52" s="2">
        <f>IF(-0.0021*'CU90'!T32^2+0.4091*'CU90'!T32+7.3672&lt;0,0,-0.0021*'CU90'!T32^2+0.4091*'CU90'!T32+7.3672)</f>
        <v>24.85499079073527</v>
      </c>
      <c r="U52" s="2">
        <f>IF(-0.0021*'CU90'!U32^2+0.4091*'CU90'!U32+7.3672&lt;0,0,-0.0021*'CU90'!U32^2+0.4091*'CU90'!U32+7.3672)</f>
        <v>24.13701189970693</v>
      </c>
      <c r="V52" s="2">
        <f>IF(-0.0021*'CU90'!V32^2+0.4091*'CU90'!V32+7.3672&lt;0,0,-0.0021*'CU90'!V32^2+0.4091*'CU90'!V32+7.3672)</f>
        <v>23.32644384675857</v>
      </c>
      <c r="W52" s="2">
        <f>IF(-0.0021*'CU90'!W32^2+0.4091*'CU90'!W32+7.3672&lt;0,0,-0.0021*'CU90'!W32^2+0.4091*'CU90'!W32+7.3672)</f>
        <v>21.42754025510178</v>
      </c>
      <c r="X52" s="2">
        <f>IF(-0.0021*'CU90'!X32^2+0.4091*'CU90'!X32+7.3672&lt;0,0,-0.0021*'CU90'!X32^2+0.4091*'CU90'!X32+7.3672)</f>
        <v>17.88476615321643</v>
      </c>
    </row>
    <row r="53" spans="2:24" ht="14.25">
      <c r="B53" s="2">
        <f>IF(-0.0021*'CU90'!B33^2+0.4091*'CU90'!B33+7.3672&lt;0,0,-0.0021*'CU90'!B33^2+0.4091*'CU90'!B33+7.3672)</f>
        <v>16.22758762782372</v>
      </c>
      <c r="C53" s="2">
        <f>IF(-0.0021*'CU90'!C33^2+0.4091*'CU90'!C33+7.3672&lt;0,0,-0.0021*'CU90'!C33^2+0.4091*'CU90'!C33+7.3672)</f>
        <v>22.500506725865684</v>
      </c>
      <c r="D53" s="2">
        <f>IF(-0.0021*'CU90'!D33^2+0.4091*'CU90'!D33+7.3672&lt;0,0,-0.0021*'CU90'!D33^2+0.4091*'CU90'!D33+7.3672)</f>
        <v>24.28518317674357</v>
      </c>
      <c r="E53" s="2">
        <f>IF(-0.0021*'CU90'!E33^2+0.4091*'CU90'!E33+7.3672&lt;0,0,-0.0021*'CU90'!E33^2+0.4091*'CU90'!E33+7.3672)</f>
        <v>25.022273290395606</v>
      </c>
      <c r="F53" s="2">
        <f>IF(-0.0021*'CU90'!F33^2+0.4091*'CU90'!F33+7.3672&lt;0,0,-0.0021*'CU90'!F33^2+0.4091*'CU90'!F33+7.3672)</f>
        <v>25.655864662856377</v>
      </c>
      <c r="G53" s="2">
        <f>IF(-0.0021*'CU90'!G33^2+0.4091*'CU90'!G33+7.3672&lt;0,0,-0.0021*'CU90'!G33^2+0.4091*'CU90'!G33+7.3672)</f>
        <v>26.185957294125867</v>
      </c>
      <c r="H53" s="2">
        <f>IF(-0.0021*'CU90'!H33^2+0.4091*'CU90'!H33+7.3672&lt;0,0,-0.0021*'CU90'!H33^2+0.4091*'CU90'!H33+7.3672)</f>
        <v>26.612551184204097</v>
      </c>
      <c r="I53" s="2">
        <f>IF(-0.0021*'CU90'!I33^2+0.4091*'CU90'!I33+7.3672&lt;0,0,-0.0021*'CU90'!I33^2+0.4091*'CU90'!I33+7.3672)</f>
        <v>26.935646333091047</v>
      </c>
      <c r="J53" s="2">
        <f>IF(-0.0021*'CU90'!J33^2+0.4091*'CU90'!J33+7.3672&lt;0,0,-0.0021*'CU90'!J33^2+0.4091*'CU90'!J33+7.3672)</f>
        <v>27.155242740786733</v>
      </c>
      <c r="K53" s="2">
        <f>IF(-0.0021*'CU90'!K33^2+0.4091*'CU90'!K33+7.3672&lt;0,0,-0.0021*'CU90'!K33^2+0.4091*'CU90'!K33+7.3672)</f>
        <v>27.27134040729114</v>
      </c>
      <c r="L53" s="2">
        <f>IF(-0.0021*'CU90'!L33^2+0.4091*'CU90'!L33+7.3672&lt;0,0,-0.0021*'CU90'!L33^2+0.4091*'CU90'!L33+7.3672)</f>
        <v>27.28393933260428</v>
      </c>
      <c r="M53" s="2">
        <f>IF(-0.0021*'CU90'!M33^2+0.4091*'CU90'!M33+7.3672&lt;0,0,-0.0021*'CU90'!M33^2+0.4091*'CU90'!M33+7.3672)</f>
        <v>27.19303951672615</v>
      </c>
      <c r="N53" s="2">
        <f>IF(-0.0021*'CU90'!N33^2+0.4091*'CU90'!N33+7.3672&lt;0,0,-0.0021*'CU90'!N33^2+0.4091*'CU90'!N33+7.3672)</f>
        <v>26.99864095965675</v>
      </c>
      <c r="O53" s="2">
        <f>IF(-0.0021*'CU90'!O33^2+0.4091*'CU90'!O33+7.3672&lt;0,0,-0.0021*'CU90'!O33^2+0.4091*'CU90'!O33+7.3672)</f>
        <v>26.700743661396075</v>
      </c>
      <c r="P53" s="2">
        <f>IF(-0.0021*'CU90'!P33^2+0.4091*'CU90'!P33+7.3672&lt;0,0,-0.0021*'CU90'!P33^2+0.4091*'CU90'!P33+7.3672)</f>
        <v>26.299347621944126</v>
      </c>
      <c r="Q53" s="2">
        <f>IF(-0.0021*'CU90'!Q33^2+0.4091*'CU90'!Q33+7.3672&lt;0,0,-0.0021*'CU90'!Q33^2+0.4091*'CU90'!Q33+7.3672)</f>
        <v>25.794452841300913</v>
      </c>
      <c r="R53" s="2">
        <f>IF(-0.0021*'CU90'!R33^2+0.4091*'CU90'!R33+7.3672&lt;0,0,-0.0021*'CU90'!R33^2+0.4091*'CU90'!R33+7.3672)</f>
        <v>25.18605931946642</v>
      </c>
      <c r="S53" s="2">
        <f>IF(-0.0021*'CU90'!S33^2+0.4091*'CU90'!S33+7.3672&lt;0,0,-0.0021*'CU90'!S33^2+0.4091*'CU90'!S33+7.3672)</f>
        <v>24.474167056440667</v>
      </c>
      <c r="T53" s="2">
        <f>IF(-0.0021*'CU90'!T33^2+0.4091*'CU90'!T33+7.3672&lt;0,0,-0.0021*'CU90'!T33^2+0.4091*'CU90'!T33+7.3672)</f>
        <v>23.65877605222364</v>
      </c>
      <c r="U53" s="2">
        <f>IF(-0.0021*'CU90'!U33^2+0.4091*'CU90'!U33+7.3672&lt;0,0,-0.0021*'CU90'!U33^2+0.4091*'CU90'!U33+7.3672)</f>
        <v>22.739886306815333</v>
      </c>
      <c r="V53" s="2">
        <f>IF(-0.0021*'CU90'!V33^2+0.4091*'CU90'!V33+7.3672&lt;0,0,-0.0021*'CU90'!V33^2+0.4091*'CU90'!V33+7.3672)</f>
        <v>21.717497820215772</v>
      </c>
      <c r="W53" s="2">
        <f>IF(-0.0021*'CU90'!W33^2+0.4091*'CU90'!W33+7.3672&lt;0,0,-0.0021*'CU90'!W33^2+0.4091*'CU90'!W33+7.3672)</f>
        <v>19.36222462344281</v>
      </c>
      <c r="X53" s="2">
        <f>IF(-0.0021*'CU90'!X33^2+0.4091*'CU90'!X33+7.3672&lt;0,0,-0.0021*'CU90'!X33^2+0.4091*'CU90'!X33+7.3672)</f>
        <v>15.053074269348823</v>
      </c>
    </row>
    <row r="54" spans="2:24" ht="14.25">
      <c r="B54" s="2">
        <f>IF(-0.0021*'CU90'!B34^2+0.4091*'CU90'!B34+7.3672&lt;0,0,-0.0021*'CU90'!B34^2+0.4091*'CU90'!B34+7.3672)</f>
        <v>16.63368569120356</v>
      </c>
      <c r="C54" s="2">
        <f>IF(-0.0021*'CU90'!C34^2+0.4091*'CU90'!C34+7.3672&lt;0,0,-0.0021*'CU90'!C34^2+0.4091*'CU90'!C34+7.3672)</f>
        <v>23.02477743087858</v>
      </c>
      <c r="D54" s="2">
        <f>IF(-0.0021*'CU90'!D34^2+0.4091*'CU90'!D34+7.3672&lt;0,0,-0.0021*'CU90'!D34^2+0.4091*'CU90'!D34+7.3672)</f>
        <v>24.776103820320596</v>
      </c>
      <c r="E54" s="2">
        <f>IF(-0.0021*'CU90'!E34^2+0.4091*'CU90'!E34+7.3672&lt;0,0,-0.0021*'CU90'!E34^2+0.4091*'CU90'!E34+7.3672)</f>
        <v>25.47924337794989</v>
      </c>
      <c r="F54" s="2">
        <f>IF(-0.0021*'CU90'!F34^2+0.4091*'CU90'!F34+7.3672&lt;0,0,-0.0021*'CU90'!F34^2+0.4091*'CU90'!F34+7.3672)</f>
        <v>26.06736717751804</v>
      </c>
      <c r="G54" s="2">
        <f>IF(-0.0021*'CU90'!G34^2+0.4091*'CU90'!G34+7.3672&lt;0,0,-0.0021*'CU90'!G34^2+0.4091*'CU90'!G34+7.3672)</f>
        <v>26.54047521902505</v>
      </c>
      <c r="H54" s="2">
        <f>IF(-0.0021*'CU90'!H34^2+0.4091*'CU90'!H34+7.3672&lt;0,0,-0.0021*'CU90'!H34^2+0.4091*'CU90'!H34+7.3672)</f>
        <v>26.898567502470918</v>
      </c>
      <c r="I54" s="2">
        <f>IF(-0.0021*'CU90'!I34^2+0.4091*'CU90'!I34+7.3672&lt;0,0,-0.0021*'CU90'!I34^2+0.4091*'CU90'!I34+7.3672)</f>
        <v>27.141644027855644</v>
      </c>
      <c r="J54" s="2">
        <f>IF(-0.0021*'CU90'!J34^2+0.4091*'CU90'!J34+7.3672&lt;0,0,-0.0021*'CU90'!J34^2+0.4091*'CU90'!J34+7.3672)</f>
        <v>27.269704795179226</v>
      </c>
      <c r="K54" s="2">
        <f>IF(-0.0021*'CU90'!K34^2+0.4091*'CU90'!K34+7.3672&lt;0,0,-0.0021*'CU90'!K34^2+0.4091*'CU90'!K34+7.3672)</f>
        <v>27.282749804441668</v>
      </c>
      <c r="L54" s="2">
        <f>IF(-0.0021*'CU90'!L34^2+0.4091*'CU90'!L34+7.3672&lt;0,0,-0.0021*'CU90'!L34^2+0.4091*'CU90'!L34+7.3672)</f>
        <v>27.180779055642965</v>
      </c>
      <c r="M54" s="2">
        <f>IF(-0.0021*'CU90'!M34^2+0.4091*'CU90'!M34+7.3672&lt;0,0,-0.0021*'CU90'!M34^2+0.4091*'CU90'!M34+7.3672)</f>
        <v>26.963792548783115</v>
      </c>
      <c r="N54" s="2">
        <f>IF(-0.0021*'CU90'!N34^2+0.4091*'CU90'!N34+7.3672&lt;0,0,-0.0021*'CU90'!N34^2+0.4091*'CU90'!N34+7.3672)</f>
        <v>26.631790283862124</v>
      </c>
      <c r="O54" s="2">
        <f>IF(-0.0021*'CU90'!O34^2+0.4091*'CU90'!O34+7.3672&lt;0,0,-0.0021*'CU90'!O34^2+0.4091*'CU90'!O34+7.3672)</f>
        <v>26.18477226088</v>
      </c>
      <c r="P54" s="2">
        <f>IF(-0.0021*'CU90'!P34^2+0.4091*'CU90'!P34+7.3672&lt;0,0,-0.0021*'CU90'!P34^2+0.4091*'CU90'!P34+7.3672)</f>
        <v>25.62273847983673</v>
      </c>
      <c r="Q54" s="2">
        <f>IF(-0.0021*'CU90'!Q34^2+0.4091*'CU90'!Q34+7.3672&lt;0,0,-0.0021*'CU90'!Q34^2+0.4091*'CU90'!Q34+7.3672)</f>
        <v>24.945688940732314</v>
      </c>
      <c r="R54" s="2">
        <f>IF(-0.0021*'CU90'!R34^2+0.4091*'CU90'!R34+7.3672&lt;0,0,-0.0021*'CU90'!R34^2+0.4091*'CU90'!R34+7.3672)</f>
        <v>24.15362364356675</v>
      </c>
      <c r="S54" s="2">
        <f>IF(-0.0021*'CU90'!S34^2+0.4091*'CU90'!S34+7.3672&lt;0,0,-0.0021*'CU90'!S34^2+0.4091*'CU90'!S34+7.3672)</f>
        <v>23.24654258834006</v>
      </c>
      <c r="T54" s="2">
        <f>IF(-0.0021*'CU90'!T34^2+0.4091*'CU90'!T34+7.3672&lt;0,0,-0.0021*'CU90'!T34^2+0.4091*'CU90'!T34+7.3672)</f>
        <v>22.224445775052214</v>
      </c>
      <c r="U54" s="2">
        <f>IF(-0.0021*'CU90'!U34^2+0.4091*'CU90'!U34+7.3672&lt;0,0,-0.0021*'CU90'!U34^2+0.4091*'CU90'!U34+7.3672)</f>
        <v>21.087333203703235</v>
      </c>
      <c r="V54" s="2">
        <f>IF(-0.0021*'CU90'!V34^2+0.4091*'CU90'!V34+7.3672&lt;0,0,-0.0021*'CU90'!V34^2+0.4091*'CU90'!V34+7.3672)</f>
        <v>19.8352048742931</v>
      </c>
      <c r="W54" s="2">
        <f>IF(-0.0021*'CU90'!W34^2+0.4091*'CU90'!W34+7.3672&lt;0,0,-0.0021*'CU90'!W34^2+0.4091*'CU90'!W34+7.3672)</f>
        <v>16.98590094128942</v>
      </c>
      <c r="X54" s="2">
        <f>IF(-0.0021*'CU90'!X34^2+0.4091*'CU90'!X34+7.3672&lt;0,0,-0.0021*'CU90'!X34^2+0.4091*'CU90'!X34+7.3672)</f>
        <v>11.849326856325352</v>
      </c>
    </row>
    <row r="55" spans="2:24" ht="14.25">
      <c r="B55" s="2">
        <f>IF(-0.0021*'CU90'!B35^2+0.4091*'CU90'!B35+7.3672&lt;0,0,-0.0021*'CU90'!B35^2+0.4091*'CU90'!B35+7.3672)</f>
        <v>17.032190784600626</v>
      </c>
      <c r="C55" s="2">
        <f>IF(-0.0021*'CU90'!C35^2+0.4091*'CU90'!C35+7.3672&lt;0,0,-0.0021*'CU90'!C35^2+0.4091*'CU90'!C35+7.3672)</f>
        <v>23.51867625596039</v>
      </c>
      <c r="D55" s="2">
        <f>IF(-0.0021*'CU90'!D35^2+0.4091*'CU90'!D35+7.3672&lt;0,0,-0.0021*'CU90'!D35^2+0.4091*'CU90'!D35+7.3672)</f>
        <v>25.223288956796843</v>
      </c>
      <c r="E55" s="2">
        <f>IF(-0.0021*'CU90'!E35^2+0.4091*'CU90'!E35+7.3672&lt;0,0,-0.0021*'CU90'!E35^2+0.4091*'CU90'!E35+7.3672)</f>
        <v>25.88488498842062</v>
      </c>
      <c r="F55" s="2">
        <f>IF(-0.0021*'CU90'!F35^2+0.4091*'CU90'!F35+7.3672&lt;0,0,-0.0021*'CU90'!F35^2+0.4091*'CU90'!F35+7.3672)</f>
        <v>26.41934080751476</v>
      </c>
      <c r="G55" s="2">
        <f>IF(-0.0021*'CU90'!G35^2+0.4091*'CU90'!G35+7.3672&lt;0,0,-0.0021*'CU90'!G35^2+0.4091*'CU90'!G35+7.3672)</f>
        <v>26.82665641407927</v>
      </c>
      <c r="H55" s="2">
        <f>IF(-0.0021*'CU90'!H35^2+0.4091*'CU90'!H35+7.3672&lt;0,0,-0.0021*'CU90'!H35^2+0.4091*'CU90'!H35+7.3672)</f>
        <v>27.10683180811414</v>
      </c>
      <c r="I55" s="2">
        <f>IF(-0.0021*'CU90'!I35^2+0.4091*'CU90'!I35+7.3672&lt;0,0,-0.0021*'CU90'!I35^2+0.4091*'CU90'!I35+7.3672)</f>
        <v>27.25986698961937</v>
      </c>
      <c r="J55" s="2">
        <f>IF(-0.0021*'CU90'!J35^2+0.4091*'CU90'!J35+7.3672&lt;0,0,-0.0021*'CU90'!J35^2+0.4091*'CU90'!J35+7.3672)</f>
        <v>27.285761958594975</v>
      </c>
      <c r="K55" s="2">
        <f>IF(-0.0021*'CU90'!K35^2+0.4091*'CU90'!K35+7.3672&lt;0,0,-0.0021*'CU90'!K35^2+0.4091*'CU90'!K35+7.3672)</f>
        <v>27.184516715040935</v>
      </c>
      <c r="L55" s="2">
        <f>IF(-0.0021*'CU90'!L35^2+0.4091*'CU90'!L35+7.3672&lt;0,0,-0.0021*'CU90'!L35^2+0.4091*'CU90'!L35+7.3672)</f>
        <v>26.95613125895726</v>
      </c>
      <c r="M55" s="2">
        <f>IF(-0.0021*'CU90'!M35^2+0.4091*'CU90'!M35+7.3672&lt;0,0,-0.0021*'CU90'!M35^2+0.4091*'CU90'!M35+7.3672)</f>
        <v>26.600605590343957</v>
      </c>
      <c r="N55" s="2">
        <f>IF(-0.0021*'CU90'!N35^2+0.4091*'CU90'!N35+7.3672&lt;0,0,-0.0021*'CU90'!N35^2+0.4091*'CU90'!N35+7.3672)</f>
        <v>26.11793970920101</v>
      </c>
      <c r="O55" s="2">
        <f>IF(-0.0021*'CU90'!O35^2+0.4091*'CU90'!O35+7.3672&lt;0,0,-0.0021*'CU90'!O35^2+0.4091*'CU90'!O35+7.3672)</f>
        <v>25.50813361552844</v>
      </c>
      <c r="P55" s="2">
        <f>IF(-0.0021*'CU90'!P35^2+0.4091*'CU90'!P35+7.3672&lt;0,0,-0.0021*'CU90'!P35^2+0.4091*'CU90'!P35+7.3672)</f>
        <v>24.771187309326226</v>
      </c>
      <c r="Q55" s="2">
        <f>IF(-0.0021*'CU90'!Q35^2+0.4091*'CU90'!Q35+7.3672&lt;0,0,-0.0021*'CU90'!Q35^2+0.4091*'CU90'!Q35+7.3672)</f>
        <v>23.907100790594374</v>
      </c>
      <c r="R55" s="2">
        <f>IF(-0.0021*'CU90'!R35^2+0.4091*'CU90'!R35+7.3672&lt;0,0,-0.0021*'CU90'!R35^2+0.4091*'CU90'!R35+7.3672)</f>
        <v>22.91587405933289</v>
      </c>
      <c r="S55" s="2">
        <f>IF(-0.0021*'CU90'!S35^2+0.4091*'CU90'!S35+7.3672&lt;0,0,-0.0021*'CU90'!S35^2+0.4091*'CU90'!S35+7.3672)</f>
        <v>21.797507115541773</v>
      </c>
      <c r="T55" s="2">
        <f>IF(-0.0021*'CU90'!T35^2+0.4091*'CU90'!T35+7.3672&lt;0,0,-0.0021*'CU90'!T35^2+0.4091*'CU90'!T35+7.3672)</f>
        <v>20.551999959221003</v>
      </c>
      <c r="U55" s="2">
        <f>IF(-0.0021*'CU90'!U35^2+0.4091*'CU90'!U35+7.3672&lt;0,0,-0.0021*'CU90'!U35^2+0.4091*'CU90'!U35+7.3672)</f>
        <v>19.179352590370623</v>
      </c>
      <c r="V55" s="2">
        <f>IF(-0.0021*'CU90'!V35^2+0.4091*'CU90'!V35+7.3672&lt;0,0,-0.0021*'CU90'!V35^2+0.4091*'CU90'!V35+7.3672)</f>
        <v>17.67956500899059</v>
      </c>
      <c r="W55" s="2">
        <f>IF(-0.0021*'CU90'!W35^2+0.4091*'CU90'!W35+7.3672&lt;0,0,-0.0021*'CU90'!W35^2+0.4091*'CU90'!W35+7.3672)</f>
        <v>14.298569208641627</v>
      </c>
      <c r="X55" s="2">
        <f>IF(-0.0021*'CU90'!X35^2+0.4091*'CU90'!X35+7.3672&lt;0,0,-0.0021*'CU90'!X35^2+0.4091*'CU90'!X35+7.3672)</f>
        <v>8.27352391414593</v>
      </c>
    </row>
    <row r="56" spans="2:24" ht="14.25">
      <c r="B56" s="2">
        <f>IF(-0.0021*'CU90'!B36^2+0.4091*'CU90'!B36+7.3672&lt;0,0,-0.0021*'CU90'!B36^2+0.4091*'CU90'!B36+7.3672)</f>
        <v>17.42310290801492</v>
      </c>
      <c r="C56" s="2">
        <f>IF(-0.0021*'CU90'!C36^2+0.4091*'CU90'!C36+7.3672&lt;0,0,-0.0021*'CU90'!C36^2+0.4091*'CU90'!C36+7.3672)</f>
        <v>23.982203201111098</v>
      </c>
      <c r="D56" s="2">
        <f>IF(-0.0021*'CU90'!D36^2+0.4091*'CU90'!D36+7.3672&lt;0,0,-0.0021*'CU90'!D36^2+0.4091*'CU90'!D36+7.3672)</f>
        <v>25.626738586172316</v>
      </c>
      <c r="E56" s="2">
        <f>IF(-0.0021*'CU90'!E36^2+0.4091*'CU90'!E36+7.3672&lt;0,0,-0.0021*'CU90'!E36^2+0.4091*'CU90'!E36+7.3672)</f>
        <v>26.239198121807807</v>
      </c>
      <c r="F56" s="2">
        <f>IF(-0.0021*'CU90'!F36^2+0.4091*'CU90'!F36+7.3672&lt;0,0,-0.0021*'CU90'!F36^2+0.4091*'CU90'!F36+7.3672)</f>
        <v>26.71178555284654</v>
      </c>
      <c r="G56" s="2">
        <f>IF(-0.0021*'CU90'!G36^2+0.4091*'CU90'!G36+7.3672&lt;0,0,-0.0021*'CU90'!G36^2+0.4091*'CU90'!G36+7.3672)</f>
        <v>27.044500879288524</v>
      </c>
      <c r="H56" s="2">
        <f>IF(-0.0021*'CU90'!H36^2+0.4091*'CU90'!H36+7.3672&lt;0,0,-0.0021*'CU90'!H36^2+0.4091*'CU90'!H36+7.3672)</f>
        <v>27.237344101133754</v>
      </c>
      <c r="I56" s="2">
        <f>IF(-0.0021*'CU90'!I36^2+0.4091*'CU90'!I36+7.3672&lt;0,0,-0.0021*'CU90'!I36^2+0.4091*'CU90'!I36+7.3672)</f>
        <v>27.290315218382236</v>
      </c>
      <c r="J56" s="2">
        <f>IF(-0.0021*'CU90'!J36^2+0.4091*'CU90'!J36+7.3672&lt;0,0,-0.0021*'CU90'!J36^2+0.4091*'CU90'!J36+7.3672)</f>
        <v>27.20341423103397</v>
      </c>
      <c r="K56" s="2">
        <f>IF(-0.0021*'CU90'!K36^2+0.4091*'CU90'!K36+7.3672&lt;0,0,-0.0021*'CU90'!K36^2+0.4091*'CU90'!K36+7.3672)</f>
        <v>26.976641139088958</v>
      </c>
      <c r="L56" s="2">
        <f>IF(-0.0021*'CU90'!L36^2+0.4091*'CU90'!L36+7.3672&lt;0,0,-0.0021*'CU90'!L36^2+0.4091*'CU90'!L36+7.3672)</f>
        <v>26.60999594254719</v>
      </c>
      <c r="M56" s="2">
        <f>IF(-0.0021*'CU90'!M36^2+0.4091*'CU90'!M36+7.3672&lt;0,0,-0.0021*'CU90'!M36^2+0.4091*'CU90'!M36+7.3672)</f>
        <v>26.103478641408664</v>
      </c>
      <c r="N56" s="2">
        <f>IF(-0.0021*'CU90'!N36^2+0.4091*'CU90'!N36+7.3672&lt;0,0,-0.0021*'CU90'!N36^2+0.4091*'CU90'!N36+7.3672)</f>
        <v>25.457089235673404</v>
      </c>
      <c r="O56" s="2">
        <f>IF(-0.0021*'CU90'!O36^2+0.4091*'CU90'!O36+7.3672&lt;0,0,-0.0021*'CU90'!O36^2+0.4091*'CU90'!O36+7.3672)</f>
        <v>24.67082772534138</v>
      </c>
      <c r="P56" s="2">
        <f>IF(-0.0021*'CU90'!P36^2+0.4091*'CU90'!P36+7.3672&lt;0,0,-0.0021*'CU90'!P36^2+0.4091*'CU90'!P36+7.3672)</f>
        <v>23.744694110412613</v>
      </c>
      <c r="Q56" s="2">
        <f>IF(-0.0021*'CU90'!Q36^2+0.4091*'CU90'!Q36+7.3672&lt;0,0,-0.0021*'CU90'!Q36^2+0.4091*'CU90'!Q36+7.3672)</f>
        <v>22.678688390887093</v>
      </c>
      <c r="R56" s="2">
        <f>IF(-0.0021*'CU90'!R36^2+0.4091*'CU90'!R36+7.3672&lt;0,0,-0.0021*'CU90'!R36^2+0.4091*'CU90'!R36+7.3672)</f>
        <v>21.472810566764824</v>
      </c>
      <c r="S56" s="2">
        <f>IF(-0.0021*'CU90'!S36^2+0.4091*'CU90'!S36+7.3672&lt;0,0,-0.0021*'CU90'!S36^2+0.4091*'CU90'!S36+7.3672)</f>
        <v>20.127060638045787</v>
      </c>
      <c r="T56" s="2">
        <f>IF(-0.0021*'CU90'!T36^2+0.4091*'CU90'!T36+7.3672&lt;0,0,-0.0021*'CU90'!T36^2+0.4091*'CU90'!T36+7.3672)</f>
        <v>18.641438604730023</v>
      </c>
      <c r="U56" s="2">
        <f>IF(-0.0021*'CU90'!U36^2+0.4091*'CU90'!U36+7.3672&lt;0,0,-0.0021*'CU90'!U36^2+0.4091*'CU90'!U36+7.3672)</f>
        <v>17.015944466817498</v>
      </c>
      <c r="V56" s="2">
        <f>IF(-0.0021*'CU90'!V36^2+0.4091*'CU90'!V36+7.3672&lt;0,0,-0.0021*'CU90'!V36^2+0.4091*'CU90'!V36+7.3672)</f>
        <v>15.250578224308232</v>
      </c>
      <c r="W56" s="2">
        <f>IF(-0.0021*'CU90'!W36^2+0.4091*'CU90'!W36+7.3672&lt;0,0,-0.0021*'CU90'!W36^2+0.4091*'CU90'!W36+7.3672)</f>
        <v>11.300229425499428</v>
      </c>
      <c r="X56" s="2">
        <f>IF(-0.0021*'CU90'!X36^2+0.4091*'CU90'!X36+7.3672&lt;0,0,-0.0021*'CU90'!X36^2+0.4091*'CU90'!X36+7.3672)</f>
        <v>4.325665442810635</v>
      </c>
    </row>
    <row r="59" spans="1:8" ht="14.25">
      <c r="A59" s="16"/>
      <c r="B59" s="16"/>
      <c r="C59" s="16"/>
      <c r="D59" s="16"/>
      <c r="E59" s="16"/>
      <c r="F59" s="16"/>
      <c r="G59" s="16"/>
      <c r="H59" s="16"/>
    </row>
    <row r="60" spans="1:22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 t="s">
        <v>12</v>
      </c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4" ht="15.75" thickBot="1">
      <c r="A61" s="31"/>
      <c r="B61" s="32" t="str">
        <f>"-1.5 ML/ha"</f>
        <v>-1.5 ML/ha</v>
      </c>
      <c r="C61" s="32" t="str">
        <f>"-1.0 ML/ha"</f>
        <v>-1.0 ML/ha</v>
      </c>
      <c r="D61" s="32" t="str">
        <f>"-0.8 ML/ha"</f>
        <v>-0.8 ML/ha</v>
      </c>
      <c r="E61" s="32" t="str">
        <f>"-0.7 ML/ha"</f>
        <v>-0.7 ML/ha</v>
      </c>
      <c r="F61" s="32" t="str">
        <f>"-0.6 ML/ha"</f>
        <v>-0.6 ML/ha</v>
      </c>
      <c r="G61" s="32" t="str">
        <f>"-0.5 ML/ha"</f>
        <v>-0.5 ML/ha</v>
      </c>
      <c r="H61" s="32" t="str">
        <f>"-0.4 ML/ha"</f>
        <v>-0.4 ML/ha</v>
      </c>
      <c r="I61" s="32" t="str">
        <f>"-0.3 ML/ha"</f>
        <v>-0.3 ML/ha</v>
      </c>
      <c r="J61" s="32" t="str">
        <f>"-0.2 ML/ha"</f>
        <v>-0.2 ML/ha</v>
      </c>
      <c r="K61" s="32" t="str">
        <f>"-0.1 ML/ha"</f>
        <v>-0.1 ML/ha</v>
      </c>
      <c r="L61" s="32" t="s">
        <v>0</v>
      </c>
      <c r="M61" s="32" t="str">
        <f>"+0.1 ML/ha"</f>
        <v>+0.1 ML/ha</v>
      </c>
      <c r="N61" s="32" t="str">
        <f>"+0.2 ML/ha"</f>
        <v>+0.2 ML/ha</v>
      </c>
      <c r="O61" s="32" t="str">
        <f>"+0.3 ML/ha"</f>
        <v>+0.3 ML/ha</v>
      </c>
      <c r="P61" s="32" t="str">
        <f>"+0.4 ML/ha"</f>
        <v>+0.4 ML/ha</v>
      </c>
      <c r="Q61" s="32" t="str">
        <f>"+0.5 ML/ha"</f>
        <v>+0.5 ML/ha</v>
      </c>
      <c r="R61" s="32" t="str">
        <f>"+0.6 ML/ha"</f>
        <v>+0.6 ML/ha</v>
      </c>
      <c r="S61" s="32" t="str">
        <f>"+0.7 ML/ha"</f>
        <v>+0.7 ML/ha</v>
      </c>
      <c r="T61" s="32" t="str">
        <f>"+0.8 ML/ha"</f>
        <v>+0.8 ML/ha</v>
      </c>
      <c r="U61" s="32" t="str">
        <f>"+0.9 ML/ha"</f>
        <v>+0.9 ML/ha</v>
      </c>
      <c r="V61" s="33" t="str">
        <f>"+1.0 ML/ha"</f>
        <v>+1.0 ML/ha</v>
      </c>
      <c r="W61" s="33" t="str">
        <f>"+1.2 ML/ha"</f>
        <v>+1.2 ML/ha</v>
      </c>
      <c r="X61" s="33" t="str">
        <f>"+1.5 ML/ha"</f>
        <v>+1.5 ML/ha</v>
      </c>
    </row>
    <row r="62" spans="1:24" ht="14.25">
      <c r="A62" s="16"/>
      <c r="B62" s="35">
        <f>B45*AreaUnderNormalCurve!$C$4</f>
        <v>0.062256735386885254</v>
      </c>
      <c r="C62" s="35">
        <f>C45*AreaUnderNormalCurve!$C$4</f>
        <v>0.08434347170039103</v>
      </c>
      <c r="D62" s="35">
        <f>D45*AreaUnderNormalCurve!$C$4</f>
        <v>0.09203836488524707</v>
      </c>
      <c r="E62" s="35">
        <f>E45*AreaUnderNormalCurve!$C$4</f>
        <v>0.09564156833327236</v>
      </c>
      <c r="F62" s="35">
        <f>F45*AreaUnderNormalCurve!$C$4</f>
        <v>0.09908194301836243</v>
      </c>
      <c r="G62" s="35">
        <f>G45*AreaUnderNormalCurve!$C$4</f>
        <v>0.10235948894051733</v>
      </c>
      <c r="H62" s="35">
        <f>H45*AreaUnderNormalCurve!$C$4</f>
        <v>0.10547420609973704</v>
      </c>
      <c r="I62" s="35">
        <f>I45*AreaUnderNormalCurve!$C$4</f>
        <v>0.10842609449602159</v>
      </c>
      <c r="J62" s="35">
        <f>J45*AreaUnderNormalCurve!$C$4</f>
        <v>0.11121515412937093</v>
      </c>
      <c r="K62" s="35">
        <f>K45*AreaUnderNormalCurve!$C$4</f>
        <v>0.1138413849997851</v>
      </c>
      <c r="L62" s="35">
        <f>L45*AreaUnderNormalCurve!$C$4</f>
        <v>0.1163047871072641</v>
      </c>
      <c r="M62" s="35">
        <f>M45*AreaUnderNormalCurve!$C$4</f>
        <v>0.11860536045180793</v>
      </c>
      <c r="N62" s="35">
        <f>N45*AreaUnderNormalCurve!$C$4</f>
        <v>0.12074310503341654</v>
      </c>
      <c r="O62" s="35">
        <f>O45*AreaUnderNormalCurve!$C$4</f>
        <v>0.12271802085209002</v>
      </c>
      <c r="P62" s="35">
        <f>P45*AreaUnderNormalCurve!$C$4</f>
        <v>0.12453010790782829</v>
      </c>
      <c r="Q62" s="35">
        <f>Q45*AreaUnderNormalCurve!$C$4</f>
        <v>0.1261793662006314</v>
      </c>
      <c r="R62" s="35">
        <f>R45*AreaUnderNormalCurve!$C$4</f>
        <v>0.12766579573049927</v>
      </c>
      <c r="S62" s="35">
        <f>S45*AreaUnderNormalCurve!$C$4</f>
        <v>0.12898939649743202</v>
      </c>
      <c r="T62" s="35">
        <f>T45*AreaUnderNormalCurve!$C$4</f>
        <v>0.13015016850142958</v>
      </c>
      <c r="U62" s="35">
        <f>U45*AreaUnderNormalCurve!$C$4</f>
        <v>0.13114811174249194</v>
      </c>
      <c r="V62" s="35">
        <f>V45*AreaUnderNormalCurve!$C$4</f>
        <v>0.13198322622061912</v>
      </c>
      <c r="W62" s="35">
        <f>W45*AreaUnderNormalCurve!$C$4</f>
        <v>0.13316496888806795</v>
      </c>
      <c r="X62" s="35">
        <f>X45*AreaUnderNormalCurve!$C$4</f>
        <v>0.13371636716722737</v>
      </c>
    </row>
    <row r="63" spans="1:24" ht="14.25">
      <c r="A63" s="16"/>
      <c r="B63" s="35">
        <f>B46*AreaUnderNormalCurve!$C$5</f>
        <v>0.21734291740667855</v>
      </c>
      <c r="C63" s="35">
        <f>C46*AreaUnderNormalCurve!$C$5</f>
        <v>0.296673286019628</v>
      </c>
      <c r="D63" s="35">
        <f>D46*AreaUnderNormalCurve!$C$5</f>
        <v>0.3237983838025636</v>
      </c>
      <c r="E63" s="35">
        <f>E46*AreaUnderNormalCurve!$C$5</f>
        <v>0.33637370776640774</v>
      </c>
      <c r="F63" s="35">
        <f>F46*AreaUnderNormalCurve!$C$5</f>
        <v>0.3482908817785027</v>
      </c>
      <c r="G63" s="35">
        <f>G46*AreaUnderNormalCurve!$C$5</f>
        <v>0.3595499058388484</v>
      </c>
      <c r="H63" s="35">
        <f>H46*AreaUnderNormalCurve!$C$5</f>
        <v>0.370150779947445</v>
      </c>
      <c r="I63" s="35">
        <f>I46*AreaUnderNormalCurve!$C$5</f>
        <v>0.3800935041042923</v>
      </c>
      <c r="J63" s="35">
        <f>J46*AreaUnderNormalCurve!$C$5</f>
        <v>0.38937807830939064</v>
      </c>
      <c r="K63" s="35">
        <f>K46*AreaUnderNormalCurve!$C$5</f>
        <v>0.3980045025627397</v>
      </c>
      <c r="L63" s="35">
        <f>L46*AreaUnderNormalCurve!$C$5</f>
        <v>0.4059727768643396</v>
      </c>
      <c r="M63" s="35">
        <f>M46*AreaUnderNormalCurve!$C$5</f>
        <v>0.4132829012141903</v>
      </c>
      <c r="N63" s="35">
        <f>N46*AreaUnderNormalCurve!$C$5</f>
        <v>0.4199348756122918</v>
      </c>
      <c r="O63" s="35">
        <f>O46*AreaUnderNormalCurve!$C$5</f>
        <v>0.42592870005864425</v>
      </c>
      <c r="P63" s="35">
        <f>P46*AreaUnderNormalCurve!$C$5</f>
        <v>0.43126437455324756</v>
      </c>
      <c r="Q63" s="35">
        <f>Q46*AreaUnderNormalCurve!$C$5</f>
        <v>0.4359418990961016</v>
      </c>
      <c r="R63" s="35">
        <f>R46*AreaUnderNormalCurve!$C$5</f>
        <v>0.43996127368720656</v>
      </c>
      <c r="S63" s="35">
        <f>S46*AreaUnderNormalCurve!$C$5</f>
        <v>0.44332249832656223</v>
      </c>
      <c r="T63" s="35">
        <f>T46*AreaUnderNormalCurve!$C$5</f>
        <v>0.44602557301416873</v>
      </c>
      <c r="U63" s="35">
        <f>U46*AreaUnderNormalCurve!$C$5</f>
        <v>0.44807049775002616</v>
      </c>
      <c r="V63" s="35">
        <f>V46*AreaUnderNormalCurve!$C$5</f>
        <v>0.4494572725341345</v>
      </c>
      <c r="W63" s="35">
        <f>W46*AreaUnderNormalCurve!$C$5</f>
        <v>0.45025637224710346</v>
      </c>
      <c r="X63" s="35">
        <f>X46*AreaUnderNormalCurve!$C$5</f>
        <v>0.44651889717843807</v>
      </c>
    </row>
    <row r="64" spans="1:24" ht="14.25">
      <c r="A64" s="16"/>
      <c r="B64" s="35">
        <f>B47*AreaUnderNormalCurve!$C$6</f>
        <v>0.6011512173156739</v>
      </c>
      <c r="C64" s="35">
        <f>C47*AreaUnderNormalCurve!$C$6</f>
        <v>0.8254229200600764</v>
      </c>
      <c r="D64" s="35">
        <f>D47*AreaUnderNormalCurve!$C$6</f>
        <v>0.9005755226778811</v>
      </c>
      <c r="E64" s="35">
        <f>E47*AreaUnderNormalCurve!$C$6</f>
        <v>0.9350326643125074</v>
      </c>
      <c r="F64" s="35">
        <f>F47*AreaUnderNormalCurve!$C$6</f>
        <v>0.9674103661642826</v>
      </c>
      <c r="G64" s="35">
        <f>G47*AreaUnderNormalCurve!$C$6</f>
        <v>0.997708628233207</v>
      </c>
      <c r="H64" s="35">
        <f>H47*AreaUnderNormalCurve!$C$6</f>
        <v>1.0259274505192806</v>
      </c>
      <c r="I64" s="35">
        <f>I47*AreaUnderNormalCurve!$C$6</f>
        <v>1.0520668330225031</v>
      </c>
      <c r="J64" s="35">
        <f>J47*AreaUnderNormalCurve!$C$6</f>
        <v>1.0761267757428747</v>
      </c>
      <c r="K64" s="35">
        <f>K47*AreaUnderNormalCurve!$C$6</f>
        <v>1.0981072786803958</v>
      </c>
      <c r="L64" s="35">
        <f>L47*AreaUnderNormalCurve!$C$6</f>
        <v>1.1180083418350657</v>
      </c>
      <c r="M64" s="35">
        <f>M47*AreaUnderNormalCurve!$C$6</f>
        <v>1.1358299652068848</v>
      </c>
      <c r="N64" s="35">
        <f>N47*AreaUnderNormalCurve!$C$6</f>
        <v>1.151572148795853</v>
      </c>
      <c r="O64" s="35">
        <f>O47*AreaUnderNormalCurve!$C$6</f>
        <v>1.1652348926019704</v>
      </c>
      <c r="P64" s="35">
        <f>P47*AreaUnderNormalCurve!$C$6</f>
        <v>1.176818196625237</v>
      </c>
      <c r="Q64" s="35">
        <f>Q47*AreaUnderNormalCurve!$C$6</f>
        <v>1.1863220608656528</v>
      </c>
      <c r="R64" s="35">
        <f>R47*AreaUnderNormalCurve!$C$6</f>
        <v>1.1937464853232171</v>
      </c>
      <c r="S64" s="35">
        <f>S47*AreaUnderNormalCurve!$C$6</f>
        <v>1.1990914699979311</v>
      </c>
      <c r="T64" s="35">
        <f>T47*AreaUnderNormalCurve!$C$6</f>
        <v>1.2023570148897942</v>
      </c>
      <c r="U64" s="35">
        <f>U47*AreaUnderNormalCurve!$C$6</f>
        <v>1.203543119998806</v>
      </c>
      <c r="V64" s="35">
        <f>V47*AreaUnderNormalCurve!$C$6</f>
        <v>1.2026497853249674</v>
      </c>
      <c r="W64" s="35">
        <f>W47*AreaUnderNormalCurve!$C$6</f>
        <v>1.194624796628737</v>
      </c>
      <c r="X64" s="35">
        <f>X47*AreaUnderNormalCurve!$C$6</f>
        <v>1.1669915152130106</v>
      </c>
    </row>
    <row r="65" spans="1:24" ht="14.25">
      <c r="A65" s="16"/>
      <c r="B65" s="35">
        <f>B48*AreaUnderNormalCurve!$C$7</f>
        <v>1.292838013476592</v>
      </c>
      <c r="C65" s="35">
        <f>C48*AreaUnderNormalCurve!$C$7</f>
        <v>1.7830841851684311</v>
      </c>
      <c r="D65" s="35">
        <f>D48*AreaUnderNormalCurve!$C$7</f>
        <v>1.9438234469454356</v>
      </c>
      <c r="E65" s="35">
        <f>E48*AreaUnderNormalCurve!$C$7</f>
        <v>2.0166161049268525</v>
      </c>
      <c r="F65" s="35">
        <f>F48*AreaUnderNormalCurve!$C$7</f>
        <v>2.08435744763688</v>
      </c>
      <c r="G65" s="35">
        <f>G48*AreaUnderNormalCurve!$C$7</f>
        <v>2.1470474750755164</v>
      </c>
      <c r="H65" s="35">
        <f>H48*AreaUnderNormalCurve!$C$7</f>
        <v>2.204686187242763</v>
      </c>
      <c r="I65" s="35">
        <f>I48*AreaUnderNormalCurve!$C$7</f>
        <v>2.2572735841386193</v>
      </c>
      <c r="J65" s="35">
        <f>J48*AreaUnderNormalCurve!$C$7</f>
        <v>2.3048096657630857</v>
      </c>
      <c r="K65" s="35">
        <f>K48*AreaUnderNormalCurve!$C$7</f>
        <v>2.3472944321161617</v>
      </c>
      <c r="L65" s="35">
        <f>L48*AreaUnderNormalCurve!$C$7</f>
        <v>2.384727883197848</v>
      </c>
      <c r="M65" s="35">
        <f>M48*AreaUnderNormalCurve!$C$7</f>
        <v>2.417110019008143</v>
      </c>
      <c r="N65" s="35">
        <f>N48*AreaUnderNormalCurve!$C$7</f>
        <v>2.4444408395470494</v>
      </c>
      <c r="O65" s="35">
        <f>O48*AreaUnderNormalCurve!$C$7</f>
        <v>2.4667203448145645</v>
      </c>
      <c r="P65" s="35">
        <f>P48*AreaUnderNormalCurve!$C$7</f>
        <v>2.4839485348106893</v>
      </c>
      <c r="Q65" s="35">
        <f>Q48*AreaUnderNormalCurve!$C$7</f>
        <v>2.4961254095354253</v>
      </c>
      <c r="R65" s="35">
        <f>R48*AreaUnderNormalCurve!$C$7</f>
        <v>2.50325096898877</v>
      </c>
      <c r="S65" s="35">
        <f>S48*AreaUnderNormalCurve!$C$7</f>
        <v>2.5053252131707247</v>
      </c>
      <c r="T65" s="35">
        <f>T48*AreaUnderNormalCurve!$C$7</f>
        <v>2.5023481420812885</v>
      </c>
      <c r="U65" s="35">
        <f>U48*AreaUnderNormalCurve!$C$7</f>
        <v>2.494319755720464</v>
      </c>
      <c r="V65" s="35">
        <f>V48*AreaUnderNormalCurve!$C$7</f>
        <v>2.4812400540882478</v>
      </c>
      <c r="W65" s="35">
        <f>W48*AreaUnderNormalCurve!$C$7</f>
        <v>2.4399267050096456</v>
      </c>
      <c r="X65" s="35">
        <f>X48*AreaUnderNormalCurve!$C$7</f>
        <v>2.340071816856317</v>
      </c>
    </row>
    <row r="66" spans="1:24" ht="14.25">
      <c r="A66" s="16"/>
      <c r="B66" s="35">
        <f>B49*AreaUnderNormalCurve!$C$8</f>
        <v>2.1776371246040465</v>
      </c>
      <c r="C66" s="35">
        <f>C49*AreaUnderNormalCurve!$C$8</f>
        <v>3.0129457954648204</v>
      </c>
      <c r="D66" s="35">
        <f>D49*AreaUnderNormalCurve!$C$8</f>
        <v>3.280433415161012</v>
      </c>
      <c r="E66" s="35">
        <f>E49*AreaUnderNormalCurve!$C$8</f>
        <v>3.3998981145845124</v>
      </c>
      <c r="F66" s="35">
        <f>F49*AreaUnderNormalCurve!$C$8</f>
        <v>3.5098434070582814</v>
      </c>
      <c r="G66" s="35">
        <f>G49*AreaUnderNormalCurve!$C$8</f>
        <v>3.6102692925823185</v>
      </c>
      <c r="H66" s="35">
        <f>H49*AreaUnderNormalCurve!$C$8</f>
        <v>3.7011757711566258</v>
      </c>
      <c r="I66" s="35">
        <f>I49*AreaUnderNormalCurve!$C$8</f>
        <v>3.7825628427812026</v>
      </c>
      <c r="J66" s="35">
        <f>J49*AreaUnderNormalCurve!$C$8</f>
        <v>3.8544305074560463</v>
      </c>
      <c r="K66" s="35">
        <f>K49*AreaUnderNormalCurve!$C$8</f>
        <v>3.916778765181161</v>
      </c>
      <c r="L66" s="35">
        <f>L49*AreaUnderNormalCurve!$C$8</f>
        <v>3.969607615956544</v>
      </c>
      <c r="M66" s="35">
        <f>M49*AreaUnderNormalCurve!$C$8</f>
        <v>4.012917059782194</v>
      </c>
      <c r="N66" s="35">
        <f>N49*AreaUnderNormalCurve!$C$8</f>
        <v>4.046707096658117</v>
      </c>
      <c r="O66" s="35">
        <f>O49*AreaUnderNormalCurve!$C$8</f>
        <v>4.070977726584307</v>
      </c>
      <c r="P66" s="35">
        <f>P49*AreaUnderNormalCurve!$C$8</f>
        <v>4.085728949560766</v>
      </c>
      <c r="Q66" s="35">
        <f>Q49*AreaUnderNormalCurve!$C$8</f>
        <v>4.090960765587493</v>
      </c>
      <c r="R66" s="35">
        <f>R49*AreaUnderNormalCurve!$C$8</f>
        <v>4.086673174664489</v>
      </c>
      <c r="S66" s="35">
        <f>S49*AreaUnderNormalCurve!$C$8</f>
        <v>4.072866176791756</v>
      </c>
      <c r="T66" s="35">
        <f>T49*AreaUnderNormalCurve!$C$8</f>
        <v>4.0495397719692905</v>
      </c>
      <c r="U66" s="35">
        <f>U49*AreaUnderNormalCurve!$C$8</f>
        <v>4.016693960197094</v>
      </c>
      <c r="V66" s="35">
        <f>V49*AreaUnderNormalCurve!$C$8</f>
        <v>3.974328741475167</v>
      </c>
      <c r="W66" s="35">
        <f>W49*AreaUnderNormalCurve!$C$8</f>
        <v>3.8610400831821203</v>
      </c>
      <c r="X66" s="35">
        <f>X49*AreaUnderNormalCurve!$C$8</f>
        <v>3.619711543619567</v>
      </c>
    </row>
    <row r="67" spans="1:24" ht="14.25">
      <c r="A67" s="16"/>
      <c r="B67" s="35">
        <f>B50*AreaUnderNormalCurve!$C$9</f>
        <v>2.865555370806318</v>
      </c>
      <c r="C67" s="35">
        <f>C50*AreaUnderNormalCurve!$C$9</f>
        <v>3.9727562279325395</v>
      </c>
      <c r="D67" s="35">
        <f>D50*AreaUnderNormalCurve!$C$9</f>
        <v>4.3183265709526</v>
      </c>
      <c r="E67" s="35">
        <f>E50*AreaUnderNormalCurve!$C$9</f>
        <v>4.470259599641825</v>
      </c>
      <c r="F67" s="35">
        <f>F50*AreaUnderNormalCurve!$C$9</f>
        <v>4.608291199783845</v>
      </c>
      <c r="G67" s="35">
        <f>G50*AreaUnderNormalCurve!$C$9</f>
        <v>4.732421371378662</v>
      </c>
      <c r="H67" s="35">
        <f>H50*AreaUnderNormalCurve!$C$9</f>
        <v>4.842650114426274</v>
      </c>
      <c r="I67" s="35">
        <f>I50*AreaUnderNormalCurve!$C$9</f>
        <v>4.938977428926682</v>
      </c>
      <c r="J67" s="35">
        <f>J50*AreaUnderNormalCurve!$C$9</f>
        <v>5.021403314879888</v>
      </c>
      <c r="K67" s="35">
        <f>K50*AreaUnderNormalCurve!$C$9</f>
        <v>5.089927772285888</v>
      </c>
      <c r="L67" s="35">
        <f>L50*AreaUnderNormalCurve!$C$9</f>
        <v>5.1445508011446845</v>
      </c>
      <c r="M67" s="35">
        <f>M50*AreaUnderNormalCurve!$C$9</f>
        <v>5.185272401456278</v>
      </c>
      <c r="N67" s="35">
        <f>N50*AreaUnderNormalCurve!$C$9</f>
        <v>5.2120925732206675</v>
      </c>
      <c r="O67" s="35">
        <f>O50*AreaUnderNormalCurve!$C$9</f>
        <v>5.225011316437852</v>
      </c>
      <c r="P67" s="35">
        <f>P50*AreaUnderNormalCurve!$C$9</f>
        <v>5.224028631107832</v>
      </c>
      <c r="Q67" s="35">
        <f>Q50*AreaUnderNormalCurve!$C$9</f>
        <v>5.209144517230608</v>
      </c>
      <c r="R67" s="35">
        <f>R50*AreaUnderNormalCurve!$C$9</f>
        <v>5.180358974806181</v>
      </c>
      <c r="S67" s="35">
        <f>S50*AreaUnderNormalCurve!$C$9</f>
        <v>5.137672003834551</v>
      </c>
      <c r="T67" s="35">
        <f>T50*AreaUnderNormalCurve!$C$9</f>
        <v>5.081083604315715</v>
      </c>
      <c r="U67" s="35">
        <f>U50*AreaUnderNormalCurve!$C$9</f>
        <v>5.010593776249677</v>
      </c>
      <c r="V67" s="35">
        <f>V50*AreaUnderNormalCurve!$C$9</f>
        <v>4.926202519636433</v>
      </c>
      <c r="W67" s="35">
        <f>W50*AreaUnderNormalCurve!$C$9</f>
        <v>4.715715720768334</v>
      </c>
      <c r="X67" s="35">
        <f>X50*AreaUnderNormalCurve!$C$9</f>
        <v>4.2957248083621575</v>
      </c>
    </row>
    <row r="68" spans="1:24" ht="14.25">
      <c r="A68" s="16"/>
      <c r="B68" s="35">
        <f>B51*AreaUnderNormalCurve!$C$10</f>
        <v>2.9476853111986605</v>
      </c>
      <c r="C68" s="35">
        <f>C51*AreaUnderNormalCurve!$C$10</f>
        <v>4.090602712962924</v>
      </c>
      <c r="D68" s="35">
        <f>D51*AreaUnderNormalCurve!$C$10</f>
        <v>4.437463923026997</v>
      </c>
      <c r="E68" s="35">
        <f>E51*AreaUnderNormalCurve!$C$10</f>
        <v>4.5872575814929695</v>
      </c>
      <c r="F68" s="35">
        <f>F51*AreaUnderNormalCurve!$C$10</f>
        <v>4.721293275581566</v>
      </c>
      <c r="G68" s="35">
        <f>G51*AreaUnderNormalCurve!$C$10</f>
        <v>4.839571005292787</v>
      </c>
      <c r="H68" s="35">
        <f>H51*AreaUnderNormalCurve!$C$10</f>
        <v>4.942090770626631</v>
      </c>
      <c r="I68" s="35">
        <f>I51*AreaUnderNormalCurve!$C$10</f>
        <v>5.0288525715831</v>
      </c>
      <c r="J68" s="35">
        <f>J51*AreaUnderNormalCurve!$C$10</f>
        <v>5.099856408162191</v>
      </c>
      <c r="K68" s="35">
        <f>K51*AreaUnderNormalCurve!$C$10</f>
        <v>5.155102280363908</v>
      </c>
      <c r="L68" s="35">
        <f>L51*AreaUnderNormalCurve!$C$10</f>
        <v>5.19459018818825</v>
      </c>
      <c r="M68" s="35">
        <f>M51*AreaUnderNormalCurve!$C$10</f>
        <v>5.218320131635213</v>
      </c>
      <c r="N68" s="35">
        <f>N51*AreaUnderNormalCurve!$C$10</f>
        <v>5.226292110704802</v>
      </c>
      <c r="O68" s="35">
        <f>O51*AreaUnderNormalCurve!$C$10</f>
        <v>5.218506125397013</v>
      </c>
      <c r="P68" s="35">
        <f>P51*AreaUnderNormalCurve!$C$10</f>
        <v>5.194962175711851</v>
      </c>
      <c r="Q68" s="35">
        <f>Q51*AreaUnderNormalCurve!$C$10</f>
        <v>5.15566026164931</v>
      </c>
      <c r="R68" s="35">
        <f>R51*AreaUnderNormalCurve!$C$10</f>
        <v>5.100600383209395</v>
      </c>
      <c r="S68" s="35">
        <f>S51*AreaUnderNormalCurve!$C$10</f>
        <v>5.029782540392102</v>
      </c>
      <c r="T68" s="35">
        <f>T51*AreaUnderNormalCurve!$C$10</f>
        <v>4.943206733197433</v>
      </c>
      <c r="U68" s="35">
        <f>U51*AreaUnderNormalCurve!$C$10</f>
        <v>4.840872961625391</v>
      </c>
      <c r="V68" s="35">
        <f>V51*AreaUnderNormalCurve!$C$10</f>
        <v>4.722781225675971</v>
      </c>
      <c r="W68" s="35">
        <f>W51*AreaUnderNormalCurve!$C$10</f>
        <v>4.439323860645002</v>
      </c>
      <c r="X68" s="35">
        <f>X51*AreaUnderNormalCurve!$C$10</f>
        <v>3.8959530802682294</v>
      </c>
    </row>
    <row r="69" spans="1:24" ht="14.25">
      <c r="A69" s="16"/>
      <c r="B69" s="35">
        <f>B52*AreaUnderNormalCurve!$C$11</f>
        <v>2.3705030995097203</v>
      </c>
      <c r="C69" s="35">
        <f>C52*AreaUnderNormalCurve!$C$11</f>
        <v>3.289685034724161</v>
      </c>
      <c r="D69" s="35">
        <f>D52*AreaUnderNormalCurve!$C$11</f>
        <v>3.560204001207259</v>
      </c>
      <c r="E69" s="35">
        <f>E52*AreaUnderNormalCurve!$C$11</f>
        <v>3.67464481139109</v>
      </c>
      <c r="F69" s="35">
        <f>F52*AreaUnderNormalCurve!$C$11</f>
        <v>3.7752065062031117</v>
      </c>
      <c r="G69" s="35">
        <f>G52*AreaUnderNormalCurve!$C$11</f>
        <v>3.861889085643321</v>
      </c>
      <c r="H69" s="35">
        <f>H52*AreaUnderNormalCurve!$C$11</f>
        <v>3.934692549711719</v>
      </c>
      <c r="I69" s="35">
        <f>I52*AreaUnderNormalCurve!$C$11</f>
        <v>3.9936168984083054</v>
      </c>
      <c r="J69" s="35">
        <f>J52*AreaUnderNormalCurve!$C$11</f>
        <v>4.038662131733082</v>
      </c>
      <c r="K69" s="35">
        <f>K52*AreaUnderNormalCurve!$C$11</f>
        <v>4.069828249686046</v>
      </c>
      <c r="L69" s="35">
        <f>L52*AreaUnderNormalCurve!$C$11</f>
        <v>4.0871152522672</v>
      </c>
      <c r="M69" s="35">
        <f>M52*AreaUnderNormalCurve!$C$11</f>
        <v>4.090523139476541</v>
      </c>
      <c r="N69" s="35">
        <f>N52*AreaUnderNormalCurve!$C$11</f>
        <v>4.080051911314071</v>
      </c>
      <c r="O69" s="35">
        <f>O52*AreaUnderNormalCurve!$C$11</f>
        <v>4.05570156777979</v>
      </c>
      <c r="P69" s="35">
        <f>P52*AreaUnderNormalCurve!$C$11</f>
        <v>4.017472108873699</v>
      </c>
      <c r="Q69" s="35">
        <f>Q52*AreaUnderNormalCurve!$C$11</f>
        <v>3.965363534595795</v>
      </c>
      <c r="R69" s="35">
        <f>R52*AreaUnderNormalCurve!$C$11</f>
        <v>3.899375844946081</v>
      </c>
      <c r="S69" s="35">
        <f>S52*AreaUnderNormalCurve!$C$11</f>
        <v>3.8195090399245553</v>
      </c>
      <c r="T69" s="35">
        <f>T52*AreaUnderNormalCurve!$C$11</f>
        <v>3.7257631195312166</v>
      </c>
      <c r="U69" s="35">
        <f>U52*AreaUnderNormalCurve!$C$11</f>
        <v>3.618138083766069</v>
      </c>
      <c r="V69" s="35">
        <f>V52*AreaUnderNormalCurve!$C$11</f>
        <v>3.4966339326291096</v>
      </c>
      <c r="W69" s="35">
        <f>W52*AreaUnderNormalCurve!$C$11</f>
        <v>3.211988284239757</v>
      </c>
      <c r="X69" s="35">
        <f>X52*AreaUnderNormalCurve!$C$11</f>
        <v>2.6809264463671427</v>
      </c>
    </row>
    <row r="70" spans="1:24" ht="14.25">
      <c r="A70" s="16"/>
      <c r="B70" s="35">
        <f>B53*AreaUnderNormalCurve!$C$12</f>
        <v>1.4896925442342175</v>
      </c>
      <c r="C70" s="35">
        <f>C53*AreaUnderNormalCurve!$C$12</f>
        <v>2.06554651743447</v>
      </c>
      <c r="D70" s="35">
        <f>D53*AreaUnderNormalCurve!$C$12</f>
        <v>2.2293798156250597</v>
      </c>
      <c r="E70" s="35">
        <f>E53*AreaUnderNormalCurve!$C$12</f>
        <v>2.2970446880583166</v>
      </c>
      <c r="F70" s="35">
        <f>F53*AreaUnderNormalCurve!$C$12</f>
        <v>2.3552083760502156</v>
      </c>
      <c r="G70" s="35">
        <f>G53*AreaUnderNormalCurve!$C$12</f>
        <v>2.403870879600755</v>
      </c>
      <c r="H70" s="35">
        <f>H53*AreaUnderNormalCurve!$C$12</f>
        <v>2.443032198709936</v>
      </c>
      <c r="I70" s="35">
        <f>I53*AreaUnderNormalCurve!$C$12</f>
        <v>2.472692333377758</v>
      </c>
      <c r="J70" s="35">
        <f>J53*AreaUnderNormalCurve!$C$12</f>
        <v>2.4928512836042223</v>
      </c>
      <c r="K70" s="35">
        <f>K53*AreaUnderNormalCurve!$C$12</f>
        <v>2.503509049389327</v>
      </c>
      <c r="L70" s="35">
        <f>L53*AreaUnderNormalCurve!$C$12</f>
        <v>2.504665630733073</v>
      </c>
      <c r="M70" s="35">
        <f>M53*AreaUnderNormalCurve!$C$12</f>
        <v>2.4963210276354606</v>
      </c>
      <c r="N70" s="35">
        <f>N53*AreaUnderNormalCurve!$C$12</f>
        <v>2.47847524009649</v>
      </c>
      <c r="O70" s="35">
        <f>O53*AreaUnderNormalCurve!$C$12</f>
        <v>2.4511282681161597</v>
      </c>
      <c r="P70" s="35">
        <f>P53*AreaUnderNormalCurve!$C$12</f>
        <v>2.4142801116944708</v>
      </c>
      <c r="Q70" s="35">
        <f>Q53*AreaUnderNormalCurve!$C$12</f>
        <v>2.367930770831424</v>
      </c>
      <c r="R70" s="35">
        <f>R53*AreaUnderNormalCurve!$C$12</f>
        <v>2.3120802455270173</v>
      </c>
      <c r="S70" s="35">
        <f>S53*AreaUnderNormalCurve!$C$12</f>
        <v>2.246728535781253</v>
      </c>
      <c r="T70" s="35">
        <f>T53*AreaUnderNormalCurve!$C$12</f>
        <v>2.1718756415941303</v>
      </c>
      <c r="U70" s="35">
        <f>U53*AreaUnderNormalCurve!$C$12</f>
        <v>2.0875215629656476</v>
      </c>
      <c r="V70" s="35">
        <f>V53*AreaUnderNormalCurve!$C$12</f>
        <v>1.9936662998958081</v>
      </c>
      <c r="W70" s="35">
        <f>W53*AreaUnderNormalCurve!$C$12</f>
        <v>1.77745222043205</v>
      </c>
      <c r="X70" s="35">
        <f>X53*AreaUnderNormalCurve!$C$12</f>
        <v>1.381872217926222</v>
      </c>
    </row>
    <row r="71" spans="1:24" ht="14.25">
      <c r="A71" s="16"/>
      <c r="B71" s="35">
        <f>B54*AreaUnderNormalCurve!$C$13</f>
        <v>0.733545538982077</v>
      </c>
      <c r="C71" s="35">
        <f>C54*AreaUnderNormalCurve!$C$13</f>
        <v>1.0153926847017454</v>
      </c>
      <c r="D71" s="35">
        <f>D54*AreaUnderNormalCurve!$C$13</f>
        <v>1.0926261784761384</v>
      </c>
      <c r="E71" s="35">
        <f>E54*AreaUnderNormalCurve!$C$13</f>
        <v>1.1236346329675901</v>
      </c>
      <c r="F71" s="35">
        <f>F54*AreaUnderNormalCurve!$C$13</f>
        <v>1.1495708925285455</v>
      </c>
      <c r="G71" s="35">
        <f>G54*AreaUnderNormalCurve!$C$13</f>
        <v>1.1704349571590047</v>
      </c>
      <c r="H71" s="35">
        <f>H54*AreaUnderNormalCurve!$C$13</f>
        <v>1.1862268268589675</v>
      </c>
      <c r="I71" s="35">
        <f>I54*AreaUnderNormalCurve!$C$13</f>
        <v>1.196946501628434</v>
      </c>
      <c r="J71" s="35">
        <f>J54*AreaUnderNormalCurve!$C$13</f>
        <v>1.2025939814674038</v>
      </c>
      <c r="K71" s="35">
        <f>K54*AreaUnderNormalCurve!$C$13</f>
        <v>1.2031692663758775</v>
      </c>
      <c r="L71" s="35">
        <f>L54*AreaUnderNormalCurve!$C$13</f>
        <v>1.1986723563538548</v>
      </c>
      <c r="M71" s="35">
        <f>M54*AreaUnderNormalCurve!$C$13</f>
        <v>1.1891032514013353</v>
      </c>
      <c r="N71" s="35">
        <f>N54*AreaUnderNormalCurve!$C$13</f>
        <v>1.1744619515183197</v>
      </c>
      <c r="O71" s="35">
        <f>O54*AreaUnderNormalCurve!$C$13</f>
        <v>1.1547484567048079</v>
      </c>
      <c r="P71" s="35">
        <f>P54*AreaUnderNormalCurve!$C$13</f>
        <v>1.1299627669608</v>
      </c>
      <c r="Q71" s="35">
        <f>Q54*AreaUnderNormalCurve!$C$13</f>
        <v>1.100104882286295</v>
      </c>
      <c r="R71" s="35">
        <f>R54*AreaUnderNormalCurve!$C$13</f>
        <v>1.0651748026812937</v>
      </c>
      <c r="S71" s="35">
        <f>S54*AreaUnderNormalCurve!$C$13</f>
        <v>1.0251725281457966</v>
      </c>
      <c r="T71" s="35">
        <f>T54*AreaUnderNormalCurve!$C$13</f>
        <v>0.9800980586798026</v>
      </c>
      <c r="U71" s="35">
        <f>U54*AreaUnderNormalCurve!$C$13</f>
        <v>0.9299513942833126</v>
      </c>
      <c r="V71" s="35">
        <f>V54*AreaUnderNormalCurve!$C$13</f>
        <v>0.8747325349563257</v>
      </c>
      <c r="W71" s="35">
        <f>W54*AreaUnderNormalCurve!$C$13</f>
        <v>0.7490782315108634</v>
      </c>
      <c r="X71" s="35">
        <f>X54*AreaUnderNormalCurve!$C$13</f>
        <v>0.522555314363948</v>
      </c>
    </row>
    <row r="72" spans="1:24" ht="14.25">
      <c r="A72" s="16"/>
      <c r="B72" s="35">
        <f>B55*AreaUnderNormalCurve!$C$14</f>
        <v>0.28103114794591033</v>
      </c>
      <c r="C72" s="35">
        <f>C55*AreaUnderNormalCurve!$C$14</f>
        <v>0.38805815822334644</v>
      </c>
      <c r="D72" s="35">
        <f>D55*AreaUnderNormalCurve!$C$14</f>
        <v>0.4161842677871479</v>
      </c>
      <c r="E72" s="35">
        <f>E55*AreaUnderNormalCurve!$C$14</f>
        <v>0.42710060230894026</v>
      </c>
      <c r="F72" s="35">
        <f>F55*AreaUnderNormalCurve!$C$14</f>
        <v>0.4359191233239936</v>
      </c>
      <c r="G72" s="35">
        <f>G55*AreaUnderNormalCurve!$C$14</f>
        <v>0.44263983083230796</v>
      </c>
      <c r="H72" s="35">
        <f>H55*AreaUnderNormalCurve!$C$14</f>
        <v>0.44726272483388335</v>
      </c>
      <c r="I72" s="35">
        <f>I55*AreaUnderNormalCurve!$C$14</f>
        <v>0.4497878053287196</v>
      </c>
      <c r="J72" s="35">
        <f>J55*AreaUnderNormalCurve!$C$14</f>
        <v>0.4502150723168171</v>
      </c>
      <c r="K72" s="35">
        <f>K55*AreaUnderNormalCurve!$C$14</f>
        <v>0.44854452579817544</v>
      </c>
      <c r="L72" s="35">
        <f>L55*AreaUnderNormalCurve!$C$14</f>
        <v>0.44477616577279483</v>
      </c>
      <c r="M72" s="35">
        <f>M55*AreaUnderNormalCurve!$C$14</f>
        <v>0.4389099922406753</v>
      </c>
      <c r="N72" s="35">
        <f>N55*AreaUnderNormalCurve!$C$14</f>
        <v>0.4309460052018167</v>
      </c>
      <c r="O72" s="35">
        <f>O55*AreaUnderNormalCurve!$C$14</f>
        <v>0.4208842046562193</v>
      </c>
      <c r="P72" s="35">
        <f>P55*AreaUnderNormalCurve!$C$14</f>
        <v>0.4087245906038828</v>
      </c>
      <c r="Q72" s="35">
        <f>Q55*AreaUnderNormalCurve!$C$14</f>
        <v>0.39446716304480717</v>
      </c>
      <c r="R72" s="35">
        <f>R55*AreaUnderNormalCurve!$C$14</f>
        <v>0.3781119219789927</v>
      </c>
      <c r="S72" s="35">
        <f>S55*AreaUnderNormalCurve!$C$14</f>
        <v>0.35965886740643926</v>
      </c>
      <c r="T72" s="35">
        <f>T55*AreaUnderNormalCurve!$C$14</f>
        <v>0.3391079993271466</v>
      </c>
      <c r="U72" s="35">
        <f>U55*AreaUnderNormalCurve!$C$14</f>
        <v>0.3164593177411153</v>
      </c>
      <c r="V72" s="35">
        <f>V55*AreaUnderNormalCurve!$C$14</f>
        <v>0.29171282264834475</v>
      </c>
      <c r="W72" s="35">
        <f>W55*AreaUnderNormalCurve!$C$14</f>
        <v>0.23592639194258685</v>
      </c>
      <c r="X72" s="35">
        <f>X55*AreaUnderNormalCurve!$C$14</f>
        <v>0.13651314458340785</v>
      </c>
    </row>
    <row r="73" spans="1:24" ht="14.25">
      <c r="A73" s="16"/>
      <c r="B73" s="35">
        <f>B56*AreaUnderNormalCurve!$C$15</f>
        <v>0.0853732042492731</v>
      </c>
      <c r="C73" s="35">
        <f>C56*AreaUnderNormalCurve!$C$15</f>
        <v>0.11751279568544437</v>
      </c>
      <c r="D73" s="35">
        <f>D56*AreaUnderNormalCurve!$C$15</f>
        <v>0.12557101907224436</v>
      </c>
      <c r="E73" s="35">
        <f>E56*AreaUnderNormalCurve!$C$15</f>
        <v>0.12857207079685826</v>
      </c>
      <c r="F73" s="35">
        <f>F56*AreaUnderNormalCurve!$C$15</f>
        <v>0.13088774920894805</v>
      </c>
      <c r="G73" s="35">
        <f>G56*AreaUnderNormalCurve!$C$15</f>
        <v>0.13251805430851377</v>
      </c>
      <c r="H73" s="35">
        <f>H56*AreaUnderNormalCurve!$C$15</f>
        <v>0.1334629860955554</v>
      </c>
      <c r="I73" s="35">
        <f>I56*AreaUnderNormalCurve!$C$15</f>
        <v>0.13372254457007296</v>
      </c>
      <c r="J73" s="35">
        <f>J56*AreaUnderNormalCurve!$C$15</f>
        <v>0.13329672973206647</v>
      </c>
      <c r="K73" s="35">
        <f>K56*AreaUnderNormalCurve!$C$15</f>
        <v>0.1321855415815359</v>
      </c>
      <c r="L73" s="35">
        <f>L56*AreaUnderNormalCurve!$C$15</f>
        <v>0.13038898011848124</v>
      </c>
      <c r="M73" s="35">
        <f>M56*AreaUnderNormalCurve!$C$15</f>
        <v>0.12790704534290245</v>
      </c>
      <c r="N73" s="35">
        <f>N56*AreaUnderNormalCurve!$C$15</f>
        <v>0.12473973725479967</v>
      </c>
      <c r="O73" s="35">
        <f>O56*AreaUnderNormalCurve!$C$15</f>
        <v>0.12088705585417275</v>
      </c>
      <c r="P73" s="35">
        <f>P56*AreaUnderNormalCurve!$C$15</f>
        <v>0.1163490011410218</v>
      </c>
      <c r="Q73" s="35">
        <f>Q56*AreaUnderNormalCurve!$C$15</f>
        <v>0.11112557311534675</v>
      </c>
      <c r="R73" s="35">
        <f>R56*AreaUnderNormalCurve!$C$15</f>
        <v>0.10521677177714764</v>
      </c>
      <c r="S73" s="35">
        <f>S56*AreaUnderNormalCurve!$C$15</f>
        <v>0.09862259712642435</v>
      </c>
      <c r="T73" s="35">
        <f>T56*AreaUnderNormalCurve!$C$15</f>
        <v>0.0913430491631771</v>
      </c>
      <c r="U73" s="35">
        <f>U56*AreaUnderNormalCurve!$C$15</f>
        <v>0.08337812788740574</v>
      </c>
      <c r="V73" s="35">
        <f>V56*AreaUnderNormalCurve!$C$15</f>
        <v>0.07472783329911033</v>
      </c>
      <c r="W73" s="35">
        <f>W56*AreaUnderNormalCurve!$C$15</f>
        <v>0.05537112418494719</v>
      </c>
      <c r="X73" s="35">
        <f>X56*AreaUnderNormalCurve!$C$15</f>
        <v>0.02119576066977211</v>
      </c>
    </row>
    <row r="74" spans="1:24" ht="28.5">
      <c r="A74" s="34" t="s">
        <v>13</v>
      </c>
      <c r="B74" s="24">
        <f>SUM(B62:B73)</f>
        <v>15.124612225116051</v>
      </c>
      <c r="C74" s="24">
        <f aca="true" t="shared" si="6" ref="C74:X74">SUM(C62:C73)</f>
        <v>20.94202379007798</v>
      </c>
      <c r="D74" s="24">
        <f t="shared" si="6"/>
        <v>22.72042490961958</v>
      </c>
      <c r="E74" s="24">
        <f t="shared" si="6"/>
        <v>23.49207614658114</v>
      </c>
      <c r="F74" s="24">
        <f t="shared" si="6"/>
        <v>24.185361168336534</v>
      </c>
      <c r="G74" s="24">
        <f t="shared" si="6"/>
        <v>24.800279974885758</v>
      </c>
      <c r="H74" s="24">
        <f t="shared" si="6"/>
        <v>25.336832566228818</v>
      </c>
      <c r="I74" s="24">
        <f t="shared" si="6"/>
        <v>25.795018942365708</v>
      </c>
      <c r="J74" s="24">
        <f t="shared" si="6"/>
        <v>26.174839103296442</v>
      </c>
      <c r="K74" s="24">
        <f t="shared" si="6"/>
        <v>26.476293049021002</v>
      </c>
      <c r="L74" s="24">
        <f t="shared" si="6"/>
        <v>26.699380779539396</v>
      </c>
      <c r="M74" s="24">
        <f t="shared" si="6"/>
        <v>26.844102294851623</v>
      </c>
      <c r="N74" s="24">
        <f t="shared" si="6"/>
        <v>26.9104575949577</v>
      </c>
      <c r="O74" s="24">
        <f t="shared" si="6"/>
        <v>26.898446679857592</v>
      </c>
      <c r="P74" s="24">
        <f t="shared" si="6"/>
        <v>26.808069549551327</v>
      </c>
      <c r="Q74" s="24">
        <f t="shared" si="6"/>
        <v>26.639326204038895</v>
      </c>
      <c r="R74" s="24">
        <f t="shared" si="6"/>
        <v>26.39221664332029</v>
      </c>
      <c r="S74" s="24">
        <f t="shared" si="6"/>
        <v>26.06674086739552</v>
      </c>
      <c r="T74" s="24">
        <f t="shared" si="6"/>
        <v>25.6628988762646</v>
      </c>
      <c r="U74" s="24">
        <f t="shared" si="6"/>
        <v>25.180690669927504</v>
      </c>
      <c r="V74" s="24">
        <f t="shared" si="6"/>
        <v>24.62011624838424</v>
      </c>
      <c r="W74" s="24">
        <f t="shared" si="6"/>
        <v>23.263868759679216</v>
      </c>
      <c r="X74" s="24">
        <f t="shared" si="6"/>
        <v>20.641750912575443</v>
      </c>
    </row>
    <row r="75" spans="1:8" ht="14.25">
      <c r="A75" s="16"/>
      <c r="B75" s="16"/>
      <c r="C75" s="16"/>
      <c r="D75" s="16"/>
      <c r="E75" s="16"/>
      <c r="F75" s="16"/>
      <c r="G75" s="16"/>
      <c r="H75" s="16"/>
    </row>
    <row r="76" spans="1:8" ht="14.25">
      <c r="A76" s="16"/>
      <c r="B76" s="16"/>
      <c r="C76" s="16"/>
      <c r="D76" s="16"/>
      <c r="E76" s="16"/>
      <c r="F76" s="16"/>
      <c r="G76" s="16"/>
      <c r="H76" s="16"/>
    </row>
    <row r="77" spans="1:8" ht="14.25">
      <c r="A77" s="16"/>
      <c r="B77" s="16"/>
      <c r="C77" s="16"/>
      <c r="D77" s="16"/>
      <c r="E77" s="16"/>
      <c r="F77" s="16"/>
      <c r="G77" s="16"/>
      <c r="H77" s="16"/>
    </row>
    <row r="78" spans="1:8" ht="14.25">
      <c r="A78" s="16"/>
      <c r="B78" s="16"/>
      <c r="C78" s="16"/>
      <c r="D78" s="16"/>
      <c r="E78" s="16"/>
      <c r="F78" s="16"/>
      <c r="G78" s="16"/>
      <c r="H78" s="16"/>
    </row>
    <row r="79" spans="1:8" ht="14.25">
      <c r="A79" s="16"/>
      <c r="B79" s="16"/>
      <c r="C79" s="16"/>
      <c r="D79" s="16"/>
      <c r="E79" s="16"/>
      <c r="F79" s="16"/>
      <c r="G79" s="16"/>
      <c r="H79" s="16"/>
    </row>
    <row r="81" spans="2:2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5" t="s">
        <v>15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>
      <c r="A82" s="7"/>
      <c r="B82" s="8" t="str">
        <f>"-1.5 ML/ha"</f>
        <v>-1.5 ML/ha</v>
      </c>
      <c r="C82" s="8" t="str">
        <f>"-1.0 ML/ha"</f>
        <v>-1.0 ML/ha</v>
      </c>
      <c r="D82" s="8" t="str">
        <f>"-0.8 ML/ha"</f>
        <v>-0.8 ML/ha</v>
      </c>
      <c r="E82" s="8" t="str">
        <f>"-0.7 ML/ha"</f>
        <v>-0.7 ML/ha</v>
      </c>
      <c r="F82" s="8" t="str">
        <f>"-0.6 ML/ha"</f>
        <v>-0.6 ML/ha</v>
      </c>
      <c r="G82" s="8" t="str">
        <f>"-0.5 ML/ha"</f>
        <v>-0.5 ML/ha</v>
      </c>
      <c r="H82" s="8" t="str">
        <f>"-0.4 ML/ha"</f>
        <v>-0.4 ML/ha</v>
      </c>
      <c r="I82" s="8" t="str">
        <f>"-0.3 ML/ha"</f>
        <v>-0.3 ML/ha</v>
      </c>
      <c r="J82" s="8" t="str">
        <f>"-0.2 ML/ha"</f>
        <v>-0.2 ML/ha</v>
      </c>
      <c r="K82" s="8" t="str">
        <f>"-0.1 ML/ha"</f>
        <v>-0.1 ML/ha</v>
      </c>
      <c r="L82" s="8" t="s">
        <v>0</v>
      </c>
      <c r="M82" s="8" t="str">
        <f>"+0.1 ML/ha"</f>
        <v>+0.1 ML/ha</v>
      </c>
      <c r="N82" s="8" t="str">
        <f>"+0.2 ML/ha"</f>
        <v>+0.2 ML/ha</v>
      </c>
      <c r="O82" s="8" t="str">
        <f>"+0.3 ML/ha"</f>
        <v>+0.3 ML/ha</v>
      </c>
      <c r="P82" s="8" t="str">
        <f>"+0.4 ML/ha"</f>
        <v>+0.4 ML/ha</v>
      </c>
      <c r="Q82" s="8" t="str">
        <f>"+0.5 ML/ha"</f>
        <v>+0.5 ML/ha</v>
      </c>
      <c r="R82" s="8" t="str">
        <f>"+0.6 ML/ha"</f>
        <v>+0.6 ML/ha</v>
      </c>
      <c r="S82" s="8" t="str">
        <f>"+0.7 ML/ha"</f>
        <v>+0.7 ML/ha</v>
      </c>
      <c r="T82" s="8" t="str">
        <f>"+0.8 ML/ha"</f>
        <v>+0.8 ML/ha</v>
      </c>
      <c r="U82" s="8" t="str">
        <f>"+0.9 ML/ha"</f>
        <v>+0.9 ML/ha</v>
      </c>
      <c r="V82" s="9" t="str">
        <f>"+1.0 ML/ha"</f>
        <v>+1.0 ML/ha</v>
      </c>
      <c r="W82" s="9" t="str">
        <f>"+1.2 ML/ha"</f>
        <v>+1.2 ML/ha</v>
      </c>
      <c r="X82" s="9" t="str">
        <f>"+1.5 ML/ha"</f>
        <v>+1.5 ML/ha</v>
      </c>
    </row>
    <row r="83" spans="1:24" ht="15.75" thickBot="1">
      <c r="A83" s="15" t="s">
        <v>2</v>
      </c>
      <c r="B83" s="10">
        <f aca="true" t="shared" si="7" ref="B83:X83">AVERAGE(B84:B95)</f>
        <v>0.028348134922998963</v>
      </c>
      <c r="C83" s="10">
        <f t="shared" si="7"/>
        <v>9.133194862994879</v>
      </c>
      <c r="D83" s="10">
        <f t="shared" si="7"/>
        <v>13.394070909887562</v>
      </c>
      <c r="E83" s="10">
        <f t="shared" si="7"/>
        <v>15.185939145763074</v>
      </c>
      <c r="F83" s="10">
        <f t="shared" si="7"/>
        <v>16.746427226774724</v>
      </c>
      <c r="G83" s="10">
        <f t="shared" si="7"/>
        <v>18.07553515292251</v>
      </c>
      <c r="H83" s="10">
        <f t="shared" si="7"/>
        <v>19.173262924206426</v>
      </c>
      <c r="I83" s="10">
        <f t="shared" si="7"/>
        <v>20.03961054062648</v>
      </c>
      <c r="J83" s="10">
        <f t="shared" si="7"/>
        <v>20.67457800218267</v>
      </c>
      <c r="K83" s="10">
        <f t="shared" si="7"/>
        <v>21.07816530887499</v>
      </c>
      <c r="L83" s="10">
        <f t="shared" si="7"/>
        <v>21.25037246070345</v>
      </c>
      <c r="M83" s="10">
        <f t="shared" si="7"/>
        <v>21.191199457668045</v>
      </c>
      <c r="N83" s="10">
        <f t="shared" si="7"/>
        <v>20.90064629976877</v>
      </c>
      <c r="O83" s="10">
        <f t="shared" si="7"/>
        <v>20.37871298700564</v>
      </c>
      <c r="P83" s="10">
        <f t="shared" si="7"/>
        <v>19.625399519378632</v>
      </c>
      <c r="Q83" s="10">
        <f t="shared" si="7"/>
        <v>18.640705896887763</v>
      </c>
      <c r="R83" s="10">
        <f t="shared" si="7"/>
        <v>17.424632119533026</v>
      </c>
      <c r="S83" s="10">
        <f t="shared" si="7"/>
        <v>16.124520893309953</v>
      </c>
      <c r="T83" s="10">
        <f t="shared" si="7"/>
        <v>14.87147065826092</v>
      </c>
      <c r="U83" s="10">
        <f t="shared" si="7"/>
        <v>13.74786298346625</v>
      </c>
      <c r="V83" s="11">
        <f t="shared" si="7"/>
        <v>12.680884347899317</v>
      </c>
      <c r="W83" s="11">
        <f t="shared" si="7"/>
        <v>10.68966246450556</v>
      </c>
      <c r="X83" s="11">
        <f t="shared" si="7"/>
        <v>8.074238733096967</v>
      </c>
    </row>
    <row r="84" spans="2:24" ht="14.25">
      <c r="B84" s="2">
        <f>IF(-0.006*'CU90'!B25^2+1.0914*'CU90'!B25-26.156&lt;0,0,-0.006*'CU90'!B25^2+1.0914*'CU90'!B25-26.156)</f>
        <v>0</v>
      </c>
      <c r="C84" s="2">
        <f>IF(-0.006*'CU90'!C25^2+1.0914*'CU90'!C25-26.156&lt;0,0,-0.006*'CU90'!C25^2+1.0914*'CU90'!C25-26.156)</f>
        <v>0</v>
      </c>
      <c r="D84" s="2">
        <f>IF(-0.006*'CU90'!D25^2+1.0914*'CU90'!D25-26.156&lt;0,0,-0.006*'CU90'!D25^2+1.0914*'CU90'!D25-26.156)</f>
        <v>3.847060570800142</v>
      </c>
      <c r="E84" s="2">
        <f>IF(-0.006*'CU90'!E25^2+1.0914*'CU90'!E25-26.156&lt;0,0,-0.006*'CU90'!E25^2+1.0914*'CU90'!E25-26.156)</f>
        <v>5.730180365259741</v>
      </c>
      <c r="F84" s="2">
        <f>IF(-0.006*'CU90'!F25^2+1.0914*'CU90'!F25-26.156&lt;0,0,-0.006*'CU90'!F25^2+1.0914*'CU90'!F25-26.156)</f>
        <v>7.518356274625923</v>
      </c>
      <c r="G84" s="2">
        <f>IF(-0.006*'CU90'!G25^2+1.0914*'CU90'!G25-26.156&lt;0,0,-0.006*'CU90'!G25^2+1.0914*'CU90'!G25-26.156)</f>
        <v>9.211588298898704</v>
      </c>
      <c r="H84" s="2">
        <f>IF(-0.006*'CU90'!H25^2+1.0914*'CU90'!H25-26.156&lt;0,0,-0.006*'CU90'!H25^2+1.0914*'CU90'!H25-26.156)</f>
        <v>10.8098764380781</v>
      </c>
      <c r="I84" s="2">
        <f>IF(-0.006*'CU90'!I25^2+1.0914*'CU90'!I25-26.156&lt;0,0,-0.006*'CU90'!I25^2+1.0914*'CU90'!I25-26.156)</f>
        <v>12.31322069216408</v>
      </c>
      <c r="J84" s="2">
        <f>IF(-0.006*'CU90'!J25^2+1.0914*'CU90'!J25-26.156&lt;0,0,-0.006*'CU90'!J25^2+1.0914*'CU90'!J25-26.156)</f>
        <v>13.721621061156668</v>
      </c>
      <c r="K84" s="2">
        <f>IF(-0.006*'CU90'!K25^2+1.0914*'CU90'!K25-26.156&lt;0,0,-0.006*'CU90'!K25^2+1.0914*'CU90'!K25-26.156)</f>
        <v>15.035077545055849</v>
      </c>
      <c r="L84" s="2">
        <f>IF(-0.006*'CU90'!L25^2+1.0914*'CU90'!L25-26.156&lt;0,0,-0.006*'CU90'!L25^2+1.0914*'CU90'!L25-26.156)</f>
        <v>16.253590143861643</v>
      </c>
      <c r="M84" s="2">
        <f>IF(-0.006*'CU90'!M25^2+1.0914*'CU90'!M25-26.156&lt;0,0,-0.006*'CU90'!M25^2+1.0914*'CU90'!M25-26.156)</f>
        <v>17.37715885757403</v>
      </c>
      <c r="N84" s="2">
        <f>IF(-0.006*'CU90'!N25^2+1.0914*'CU90'!N25-26.156&lt;0,0,-0.006*'CU90'!N25^2+1.0914*'CU90'!N25-26.156)</f>
        <v>18.405783686193026</v>
      </c>
      <c r="O84" s="2">
        <f>IF(-0.006*'CU90'!O25^2+1.0914*'CU90'!O25-26.156&lt;0,0,-0.006*'CU90'!O25^2+1.0914*'CU90'!O25-26.156)</f>
        <v>19.339464629718613</v>
      </c>
      <c r="P84" s="2">
        <f>IF(-0.006*'CU90'!P25^2+1.0914*'CU90'!P25-26.156&lt;0,0,-0.006*'CU90'!P25^2+1.0914*'CU90'!P25-26.156)</f>
        <v>20.1782016881508</v>
      </c>
      <c r="Q84" s="2">
        <f>IF(-0.006*'CU90'!Q25^2+1.0914*'CU90'!Q25-26.156&lt;0,0,-0.006*'CU90'!Q25^2+1.0914*'CU90'!Q25-26.156)</f>
        <v>20.921994861489587</v>
      </c>
      <c r="R84" s="2">
        <f>IF(-0.006*'CU90'!R25^2+1.0914*'CU90'!R25-26.156&lt;0,0,-0.006*'CU90'!R25^2+1.0914*'CU90'!R25-26.156)</f>
        <v>21.570844149734974</v>
      </c>
      <c r="S84" s="2">
        <f>IF(-0.006*'CU90'!S25^2+1.0914*'CU90'!S25-26.156&lt;0,0,-0.006*'CU90'!S25^2+1.0914*'CU90'!S25-26.156)</f>
        <v>22.12474955288696</v>
      </c>
      <c r="T84" s="2">
        <f>IF(-0.006*'CU90'!T25^2+1.0914*'CU90'!T25-26.156&lt;0,0,-0.006*'CU90'!T25^2+1.0914*'CU90'!T25-26.156)</f>
        <v>22.583711070945547</v>
      </c>
      <c r="U84" s="2">
        <f>IF(-0.006*'CU90'!U25^2+1.0914*'CU90'!U25-26.156&lt;0,0,-0.006*'CU90'!U25^2+1.0914*'CU90'!U25-26.156)</f>
        <v>22.947728703910734</v>
      </c>
      <c r="V84" s="2">
        <f>IF(-0.006*'CU90'!V25^2+1.0914*'CU90'!V25-26.156&lt;0,0,-0.006*'CU90'!V25^2+1.0914*'CU90'!V25-26.156)</f>
        <v>23.21680245178254</v>
      </c>
      <c r="W84" s="2">
        <f>IF(-0.006*'CU90'!W25^2+1.0914*'CU90'!W25-26.156&lt;0,0,-0.006*'CU90'!W25^2+1.0914*'CU90'!W25-26.156)</f>
        <v>23.47011829224592</v>
      </c>
      <c r="X84" s="2">
        <f>IF(-0.006*'CU90'!X25^2+1.0914*'CU90'!X25-26.156&lt;0,0,-0.006*'CU90'!X25^2+1.0914*'CU90'!X25-26.156)</f>
        <v>23.138012914740493</v>
      </c>
    </row>
    <row r="85" spans="2:24" ht="14.25">
      <c r="B85" s="2">
        <f>IF(-0.006*'CU90'!B26^2+1.0914*'CU90'!B26-26.156&lt;0,0,-0.006*'CU90'!B26^2+1.0914*'CU90'!B26-26.156)</f>
        <v>0</v>
      </c>
      <c r="C85" s="2">
        <f>IF(-0.006*'CU90'!C26^2+1.0914*'CU90'!C26-26.156&lt;0,0,-0.006*'CU90'!C26^2+1.0914*'CU90'!C26-26.156)</f>
        <v>1.7798279890253</v>
      </c>
      <c r="D85" s="2">
        <f>IF(-0.006*'CU90'!D26^2+1.0914*'CU90'!D26-26.156&lt;0,0,-0.006*'CU90'!D26^2+1.0914*'CU90'!D26-26.156)</f>
        <v>5.999409271507417</v>
      </c>
      <c r="E85" s="2">
        <f>IF(-0.006*'CU90'!E26^2+1.0914*'CU90'!E26-26.156&lt;0,0,-0.006*'CU90'!E26^2+1.0914*'CU90'!E26-26.156)</f>
        <v>7.938251873333122</v>
      </c>
      <c r="F85" s="2">
        <f>IF(-0.006*'CU90'!F26^2+1.0914*'CU90'!F26-26.156&lt;0,0,-0.006*'CU90'!F26^2+1.0914*'CU90'!F26-26.156)</f>
        <v>9.763129115548573</v>
      </c>
      <c r="G85" s="2">
        <f>IF(-0.006*'CU90'!G26^2+1.0914*'CU90'!G26-26.156&lt;0,0,-0.006*'CU90'!G26^2+1.0914*'CU90'!G26-26.156)</f>
        <v>11.474040998153775</v>
      </c>
      <c r="H85" s="2">
        <f>IF(-0.006*'CU90'!H26^2+1.0914*'CU90'!H26-26.156&lt;0,0,-0.006*'CU90'!H26^2+1.0914*'CU90'!H26-26.156)</f>
        <v>13.070987521148723</v>
      </c>
      <c r="I85" s="2">
        <f>IF(-0.006*'CU90'!I26^2+1.0914*'CU90'!I26-26.156&lt;0,0,-0.006*'CU90'!I26^2+1.0914*'CU90'!I26-26.156)</f>
        <v>14.553968684533437</v>
      </c>
      <c r="J85" s="2">
        <f>IF(-0.006*'CU90'!J26^2+1.0914*'CU90'!J26-26.156&lt;0,0,-0.006*'CU90'!J26^2+1.0914*'CU90'!J26-26.156)</f>
        <v>15.922984488307911</v>
      </c>
      <c r="K85" s="2">
        <f>IF(-0.006*'CU90'!K26^2+1.0914*'CU90'!K26-26.156&lt;0,0,-0.006*'CU90'!K26^2+1.0914*'CU90'!K26-26.156)</f>
        <v>17.17803493247213</v>
      </c>
      <c r="L85" s="2">
        <f>IF(-0.006*'CU90'!L26^2+1.0914*'CU90'!L26-26.156&lt;0,0,-0.006*'CU90'!L26^2+1.0914*'CU90'!L26-26.156)</f>
        <v>18.3191200170261</v>
      </c>
      <c r="M85" s="2">
        <f>IF(-0.006*'CU90'!M26^2+1.0914*'CU90'!M26-26.156&lt;0,0,-0.006*'CU90'!M26^2+1.0914*'CU90'!M26-26.156)</f>
        <v>19.346239741969846</v>
      </c>
      <c r="N85" s="2">
        <f>IF(-0.006*'CU90'!N26^2+1.0914*'CU90'!N26-26.156&lt;0,0,-0.006*'CU90'!N26^2+1.0914*'CU90'!N26-26.156)</f>
        <v>20.259394107303315</v>
      </c>
      <c r="O85" s="2">
        <f>IF(-0.006*'CU90'!O26^2+1.0914*'CU90'!O26-26.156&lt;0,0,-0.006*'CU90'!O26^2+1.0914*'CU90'!O26-26.156)</f>
        <v>21.058583113026565</v>
      </c>
      <c r="P85" s="2">
        <f>IF(-0.006*'CU90'!P26^2+1.0914*'CU90'!P26-26.156&lt;0,0,-0.006*'CU90'!P26^2+1.0914*'CU90'!P26-26.156)</f>
        <v>21.74380675913956</v>
      </c>
      <c r="Q85" s="2">
        <f>IF(-0.006*'CU90'!Q26^2+1.0914*'CU90'!Q26-26.156&lt;0,0,-0.006*'CU90'!Q26^2+1.0914*'CU90'!Q26-26.156)</f>
        <v>22.3150650456423</v>
      </c>
      <c r="R85" s="2">
        <f>IF(-0.006*'CU90'!R26^2+1.0914*'CU90'!R26-26.156&lt;0,0,-0.006*'CU90'!R26^2+1.0914*'CU90'!R26-26.156)</f>
        <v>22.772357972534813</v>
      </c>
      <c r="S85" s="2">
        <f>IF(-0.006*'CU90'!S26^2+1.0914*'CU90'!S26-26.156&lt;0,0,-0.006*'CU90'!S26^2+1.0914*'CU90'!S26-26.156)</f>
        <v>23.115685539817058</v>
      </c>
      <c r="T85" s="2">
        <f>IF(-0.006*'CU90'!T26^2+1.0914*'CU90'!T26-26.156&lt;0,0,-0.006*'CU90'!T26^2+1.0914*'CU90'!T26-26.156)</f>
        <v>23.345047747489076</v>
      </c>
      <c r="U85" s="2">
        <f>IF(-0.006*'CU90'!U26^2+1.0914*'CU90'!U26-26.156&lt;0,0,-0.006*'CU90'!U26^2+1.0914*'CU90'!U26-26.156)</f>
        <v>23.460444595550847</v>
      </c>
      <c r="V85" s="2">
        <f>IF(-0.006*'CU90'!V26^2+1.0914*'CU90'!V26-26.156&lt;0,0,-0.006*'CU90'!V26^2+1.0914*'CU90'!V26-26.156)</f>
        <v>23.461876084002363</v>
      </c>
      <c r="W85" s="2">
        <f>IF(-0.006*'CU90'!W26^2+1.0914*'CU90'!W26-26.156&lt;0,0,-0.006*'CU90'!W26^2+1.0914*'CU90'!W26-26.156)</f>
        <v>23.122842982074687</v>
      </c>
      <c r="X85" s="2">
        <f>IF(-0.006*'CU90'!X26^2+1.0914*'CU90'!X26-26.156&lt;0,0,-0.006*'CU90'!X26^2+1.0914*'CU90'!X26-26.156)</f>
        <v>21.759553132106284</v>
      </c>
    </row>
    <row r="86" spans="2:24" ht="14.25">
      <c r="B86" s="2">
        <f>IF(-0.006*'CU90'!B27^2+1.0914*'CU90'!B27-26.156&lt;0,0,-0.006*'CU90'!B27^2+1.0914*'CU90'!B27-26.156)</f>
        <v>0</v>
      </c>
      <c r="C86" s="2">
        <f>IF(-0.006*'CU90'!C27^2+1.0914*'CU90'!C27-26.156&lt;0,0,-0.006*'CU90'!C27^2+1.0914*'CU90'!C27-26.156)</f>
        <v>3.6768898516466955</v>
      </c>
      <c r="D86" s="2">
        <f>IF(-0.006*'CU90'!D27^2+1.0914*'CU90'!D27-26.156&lt;0,0,-0.006*'CU90'!D27^2+1.0914*'CU90'!D27-26.156)</f>
        <v>8.02679938049819</v>
      </c>
      <c r="E86" s="2">
        <f>IF(-0.006*'CU90'!E27^2+1.0914*'CU90'!E27-26.156&lt;0,0,-0.006*'CU90'!E27^2+1.0914*'CU90'!E27-26.156)</f>
        <v>9.99967058973921</v>
      </c>
      <c r="F86" s="2">
        <f>IF(-0.006*'CU90'!F27^2+1.0914*'CU90'!F27-26.156&lt;0,0,-0.006*'CU90'!F27^2+1.0914*'CU90'!F27-26.156)</f>
        <v>11.837819428857081</v>
      </c>
      <c r="G86" s="2">
        <f>IF(-0.006*'CU90'!G27^2+1.0914*'CU90'!G27-26.156&lt;0,0,-0.006*'CU90'!G27^2+1.0914*'CU90'!G27-26.156)</f>
        <v>13.541245897851795</v>
      </c>
      <c r="H86" s="2">
        <f>IF(-0.006*'CU90'!H27^2+1.0914*'CU90'!H27-26.156&lt;0,0,-0.006*'CU90'!H27^2+1.0914*'CU90'!H27-26.156)</f>
        <v>15.109949996723351</v>
      </c>
      <c r="I86" s="2">
        <f>IF(-0.006*'CU90'!I27^2+1.0914*'CU90'!I27-26.156&lt;0,0,-0.006*'CU90'!I27^2+1.0914*'CU90'!I27-26.156)</f>
        <v>16.543931725471758</v>
      </c>
      <c r="J86" s="2">
        <f>IF(-0.006*'CU90'!J27^2+1.0914*'CU90'!J27-26.156&lt;0,0,-0.006*'CU90'!J27^2+1.0914*'CU90'!J27-26.156)</f>
        <v>17.843191084097008</v>
      </c>
      <c r="K86" s="2">
        <f>IF(-0.006*'CU90'!K27^2+1.0914*'CU90'!K27-26.156&lt;0,0,-0.006*'CU90'!K27^2+1.0914*'CU90'!K27-26.156)</f>
        <v>19.007728072599107</v>
      </c>
      <c r="L86" s="2">
        <f>IF(-0.006*'CU90'!L27^2+1.0914*'CU90'!L27-26.156&lt;0,0,-0.006*'CU90'!L27^2+1.0914*'CU90'!L27-26.156)</f>
        <v>20.037542690978057</v>
      </c>
      <c r="M86" s="2">
        <f>IF(-0.006*'CU90'!M27^2+1.0914*'CU90'!M27-26.156&lt;0,0,-0.006*'CU90'!M27^2+1.0914*'CU90'!M27-26.156)</f>
        <v>20.932634939233843</v>
      </c>
      <c r="N86" s="2">
        <f>IF(-0.006*'CU90'!N27^2+1.0914*'CU90'!N27-26.156&lt;0,0,-0.006*'CU90'!N27^2+1.0914*'CU90'!N27-26.156)</f>
        <v>21.69300481736648</v>
      </c>
      <c r="O86" s="2">
        <f>IF(-0.006*'CU90'!O27^2+1.0914*'CU90'!O27-26.156&lt;0,0,-0.006*'CU90'!O27^2+1.0914*'CU90'!O27-26.156)</f>
        <v>22.318652325375965</v>
      </c>
      <c r="P86" s="2">
        <f>IF(-0.006*'CU90'!P27^2+1.0914*'CU90'!P27-26.156&lt;0,0,-0.006*'CU90'!P27^2+1.0914*'CU90'!P27-26.156)</f>
        <v>22.809577463262293</v>
      </c>
      <c r="Q86" s="2">
        <f>IF(-0.006*'CU90'!Q27^2+1.0914*'CU90'!Q27-26.156&lt;0,0,-0.006*'CU90'!Q27^2+1.0914*'CU90'!Q27-26.156)</f>
        <v>23.165780231025465</v>
      </c>
      <c r="R86" s="2">
        <f>IF(-0.006*'CU90'!R27^2+1.0914*'CU90'!R27-26.156&lt;0,0,-0.006*'CU90'!R27^2+1.0914*'CU90'!R27-26.156)</f>
        <v>23.387260628665487</v>
      </c>
      <c r="S86" s="2">
        <f>IF(-0.006*'CU90'!S27^2+1.0914*'CU90'!S27-26.156&lt;0,0,-0.006*'CU90'!S27^2+1.0914*'CU90'!S27-26.156)</f>
        <v>23.474018656182366</v>
      </c>
      <c r="T86" s="2">
        <f>IF(-0.006*'CU90'!T27^2+1.0914*'CU90'!T27-26.156&lt;0,0,-0.006*'CU90'!T27^2+1.0914*'CU90'!T27-26.156)</f>
        <v>23.426054313576074</v>
      </c>
      <c r="U86" s="2">
        <f>IF(-0.006*'CU90'!U27^2+1.0914*'CU90'!U27-26.156&lt;0,0,-0.006*'CU90'!U27^2+1.0914*'CU90'!U27-26.156)</f>
        <v>23.24336760084664</v>
      </c>
      <c r="V86" s="2">
        <f>IF(-0.006*'CU90'!V27^2+1.0914*'CU90'!V27-26.156&lt;0,0,-0.006*'CU90'!V27^2+1.0914*'CU90'!V27-26.156)</f>
        <v>22.925958517994047</v>
      </c>
      <c r="W86" s="2">
        <f>IF(-0.006*'CU90'!W27^2+1.0914*'CU90'!W27-26.156&lt;0,0,-0.006*'CU90'!W27^2+1.0914*'CU90'!W27-26.156)</f>
        <v>21.8869732419194</v>
      </c>
      <c r="X86" s="2">
        <f>IF(-0.006*'CU90'!X27^2+1.0914*'CU90'!X27-26.156&lt;0,0,-0.006*'CU90'!X27^2+1.0914*'CU90'!X27-26.156)</f>
        <v>19.318077551883782</v>
      </c>
    </row>
    <row r="87" spans="2:24" ht="14.25">
      <c r="B87" s="2">
        <f>IF(-0.006*'CU90'!B28^2+1.0914*'CU90'!B28-26.156&lt;0,0,-0.006*'CU90'!B28^2+1.0914*'CU90'!B28-26.156)</f>
        <v>0</v>
      </c>
      <c r="C87" s="2">
        <f>IF(-0.006*'CU90'!C28^2+1.0914*'CU90'!C28-26.156&lt;0,0,-0.006*'CU90'!C28^2+1.0914*'CU90'!C28-26.156)</f>
        <v>5.487174914464944</v>
      </c>
      <c r="D87" s="2">
        <f>IF(-0.006*'CU90'!D28^2+1.0914*'CU90'!D28-26.156&lt;0,0,-0.006*'CU90'!D28^2+1.0914*'CU90'!D28-26.156)</f>
        <v>9.929230897772456</v>
      </c>
      <c r="E87" s="2">
        <f>IF(-0.006*'CU90'!E28^2+1.0914*'CU90'!E28-26.156&lt;0,0,-0.006*'CU90'!E28^2+1.0914*'CU90'!E28-26.156)</f>
        <v>11.91443651447802</v>
      </c>
      <c r="F87" s="2">
        <f>IF(-0.006*'CU90'!F28^2+1.0914*'CU90'!F28-26.156&lt;0,0,-0.006*'CU90'!F28^2+1.0914*'CU90'!F28-26.156)</f>
        <v>13.742427214551462</v>
      </c>
      <c r="G87" s="2">
        <f>IF(-0.006*'CU90'!G28^2+1.0914*'CU90'!G28-26.156&lt;0,0,-0.006*'CU90'!G28^2+1.0914*'CU90'!G28-26.156)</f>
        <v>15.413202997992776</v>
      </c>
      <c r="H87" s="2">
        <f>IF(-0.006*'CU90'!H28^2+1.0914*'CU90'!H28-26.156&lt;0,0,-0.006*'CU90'!H28^2+1.0914*'CU90'!H28-26.156)</f>
        <v>16.926763864801977</v>
      </c>
      <c r="I87" s="2">
        <f>IF(-0.006*'CU90'!I28^2+1.0914*'CU90'!I28-26.156&lt;0,0,-0.006*'CU90'!I28^2+1.0914*'CU90'!I28-26.156)</f>
        <v>18.283109814979035</v>
      </c>
      <c r="J87" s="2">
        <f>IF(-0.006*'CU90'!J28^2+1.0914*'CU90'!J28-26.156&lt;0,0,-0.006*'CU90'!J28^2+1.0914*'CU90'!J28-26.156)</f>
        <v>19.48224084852398</v>
      </c>
      <c r="K87" s="2">
        <f>IF(-0.006*'CU90'!K28^2+1.0914*'CU90'!K28-26.156&lt;0,0,-0.006*'CU90'!K28^2+1.0914*'CU90'!K28-26.156)</f>
        <v>20.524156965436795</v>
      </c>
      <c r="L87" s="2">
        <f>IF(-0.006*'CU90'!L28^2+1.0914*'CU90'!L28-26.156&lt;0,0,-0.006*'CU90'!L28^2+1.0914*'CU90'!L28-26.156)</f>
        <v>21.408858165717497</v>
      </c>
      <c r="M87" s="2">
        <f>IF(-0.006*'CU90'!M28^2+1.0914*'CU90'!M28-26.156&lt;0,0,-0.006*'CU90'!M28^2+1.0914*'CU90'!M28-26.156)</f>
        <v>22.136344449366057</v>
      </c>
      <c r="N87" s="2">
        <f>IF(-0.006*'CU90'!N28^2+1.0914*'CU90'!N28-26.156&lt;0,0,-0.006*'CU90'!N28^2+1.0914*'CU90'!N28-26.156)</f>
        <v>22.70661581638251</v>
      </c>
      <c r="O87" s="2">
        <f>IF(-0.006*'CU90'!O28^2+1.0914*'CU90'!O28-26.156&lt;0,0,-0.006*'CU90'!O28^2+1.0914*'CU90'!O28-26.156)</f>
        <v>23.11967226676682</v>
      </c>
      <c r="P87" s="2">
        <f>IF(-0.006*'CU90'!P28^2+1.0914*'CU90'!P28-26.156&lt;0,0,-0.006*'CU90'!P28^2+1.0914*'CU90'!P28-26.156)</f>
        <v>23.375513800519016</v>
      </c>
      <c r="Q87" s="2">
        <f>IF(-0.006*'CU90'!Q28^2+1.0914*'CU90'!Q28-26.156&lt;0,0,-0.006*'CU90'!Q28^2+1.0914*'CU90'!Q28-26.156)</f>
        <v>23.4741404176391</v>
      </c>
      <c r="R87" s="2">
        <f>IF(-0.006*'CU90'!R28^2+1.0914*'CU90'!R28-26.156&lt;0,0,-0.006*'CU90'!R28^2+1.0914*'CU90'!R28-26.156)</f>
        <v>23.41555211812704</v>
      </c>
      <c r="S87" s="2">
        <f>IF(-0.006*'CU90'!S28^2+1.0914*'CU90'!S28-26.156&lt;0,0,-0.006*'CU90'!S28^2+1.0914*'CU90'!S28-26.156)</f>
        <v>23.199748901982865</v>
      </c>
      <c r="T87" s="2">
        <f>IF(-0.006*'CU90'!T28^2+1.0914*'CU90'!T28-26.156&lt;0,0,-0.006*'CU90'!T28^2+1.0914*'CU90'!T28-26.156)</f>
        <v>22.82673076920654</v>
      </c>
      <c r="U87" s="2">
        <f>IF(-0.006*'CU90'!U28^2+1.0914*'CU90'!U28-26.156&lt;0,0,-0.006*'CU90'!U28^2+1.0914*'CU90'!U28-26.156)</f>
        <v>22.296497719798133</v>
      </c>
      <c r="V87" s="2">
        <f>IF(-0.006*'CU90'!V28^2+1.0914*'CU90'!V28-26.156&lt;0,0,-0.006*'CU90'!V28^2+1.0914*'CU90'!V28-26.156)</f>
        <v>21.60904975375758</v>
      </c>
      <c r="W87" s="2">
        <f>IF(-0.006*'CU90'!W28^2+1.0914*'CU90'!W28-26.156&lt;0,0,-0.006*'CU90'!W28^2+1.0914*'CU90'!W28-26.156)</f>
        <v>19.762509071780094</v>
      </c>
      <c r="X87" s="2">
        <f>IF(-0.006*'CU90'!X28^2+1.0914*'CU90'!X28-26.156&lt;0,0,-0.006*'CU90'!X28^2+1.0914*'CU90'!X28-26.156)</f>
        <v>15.813586174072931</v>
      </c>
    </row>
    <row r="88" spans="2:24" ht="14.25">
      <c r="B88" s="2">
        <f>IF(-0.006*'CU90'!B29^2+1.0914*'CU90'!B29-26.156&lt;0,0,-0.006*'CU90'!B29^2+1.0914*'CU90'!B29-26.156)</f>
        <v>0</v>
      </c>
      <c r="C88" s="2">
        <f>IF(-0.006*'CU90'!C29^2+1.0914*'CU90'!C29-26.156&lt;0,0,-0.006*'CU90'!C29^2+1.0914*'CU90'!C29-26.156)</f>
        <v>7.210683177480085</v>
      </c>
      <c r="D88" s="2">
        <f>IF(-0.006*'CU90'!D29^2+1.0914*'CU90'!D29-26.156&lt;0,0,-0.006*'CU90'!D29^2+1.0914*'CU90'!D29-26.156)</f>
        <v>11.706703823330209</v>
      </c>
      <c r="E88" s="2">
        <f>IF(-0.006*'CU90'!E29^2+1.0914*'CU90'!E29-26.156&lt;0,0,-0.006*'CU90'!E29^2+1.0914*'CU90'!E29-26.156)</f>
        <v>13.682549647549543</v>
      </c>
      <c r="F88" s="2">
        <f>IF(-0.006*'CU90'!F29^2+1.0914*'CU90'!F29-26.156&lt;0,0,-0.006*'CU90'!F29^2+1.0914*'CU90'!F29-26.156)</f>
        <v>15.476952472631716</v>
      </c>
      <c r="G88" s="2">
        <f>IF(-0.006*'CU90'!G29^2+1.0914*'CU90'!G29-26.156&lt;0,0,-0.006*'CU90'!G29^2+1.0914*'CU90'!G29-26.156)</f>
        <v>17.08991229857672</v>
      </c>
      <c r="H88" s="2">
        <f>IF(-0.006*'CU90'!H29^2+1.0914*'CU90'!H29-26.156&lt;0,0,-0.006*'CU90'!H29^2+1.0914*'CU90'!H29-26.156)</f>
        <v>18.521429125384586</v>
      </c>
      <c r="I88" s="2">
        <f>IF(-0.006*'CU90'!I29^2+1.0914*'CU90'!I29-26.156&lt;0,0,-0.006*'CU90'!I29^2+1.0914*'CU90'!I29-26.156)</f>
        <v>19.771502953055275</v>
      </c>
      <c r="J88" s="2">
        <f>IF(-0.006*'CU90'!J29^2+1.0914*'CU90'!J29-26.156&lt;0,0,-0.006*'CU90'!J29^2+1.0914*'CU90'!J29-26.156)</f>
        <v>20.84013378158881</v>
      </c>
      <c r="K88" s="2">
        <f>IF(-0.006*'CU90'!K29^2+1.0914*'CU90'!K29-26.156&lt;0,0,-0.006*'CU90'!K29^2+1.0914*'CU90'!K29-26.156)</f>
        <v>21.727321610985186</v>
      </c>
      <c r="L88" s="2">
        <f>IF(-0.006*'CU90'!L29^2+1.0914*'CU90'!L29-26.156&lt;0,0,-0.006*'CU90'!L29^2+1.0914*'CU90'!L29-26.156)</f>
        <v>22.433066441244414</v>
      </c>
      <c r="M88" s="2">
        <f>IF(-0.006*'CU90'!M29^2+1.0914*'CU90'!M29-26.156&lt;0,0,-0.006*'CU90'!M29^2+1.0914*'CU90'!M29-26.156)</f>
        <v>22.957368272366473</v>
      </c>
      <c r="N88" s="2">
        <f>IF(-0.006*'CU90'!N29^2+1.0914*'CU90'!N29-26.156&lt;0,0,-0.006*'CU90'!N29^2+1.0914*'CU90'!N29-26.156)</f>
        <v>23.300227104351393</v>
      </c>
      <c r="O88" s="2">
        <f>IF(-0.006*'CU90'!O29^2+1.0914*'CU90'!O29-26.156&lt;0,0,-0.006*'CU90'!O29^2+1.0914*'CU90'!O29-26.156)</f>
        <v>23.461642937199137</v>
      </c>
      <c r="P88" s="2">
        <f>IF(-0.006*'CU90'!P29^2+1.0914*'CU90'!P29-26.156&lt;0,0,-0.006*'CU90'!P29^2+1.0914*'CU90'!P29-26.156)</f>
        <v>23.441615770909728</v>
      </c>
      <c r="Q88" s="2">
        <f>IF(-0.006*'CU90'!Q29^2+1.0914*'CU90'!Q29-26.156&lt;0,0,-0.006*'CU90'!Q29^2+1.0914*'CU90'!Q29-26.156)</f>
        <v>23.24014560548315</v>
      </c>
      <c r="R88" s="2">
        <f>IF(-0.006*'CU90'!R29^2+1.0914*'CU90'!R29-26.156&lt;0,0,-0.006*'CU90'!R29^2+1.0914*'CU90'!R29-26.156)</f>
        <v>22.857232440919432</v>
      </c>
      <c r="S88" s="2">
        <f>IF(-0.006*'CU90'!S29^2+1.0914*'CU90'!S29-26.156&lt;0,0,-0.006*'CU90'!S29^2+1.0914*'CU90'!S29-26.156)</f>
        <v>22.292876277218546</v>
      </c>
      <c r="T88" s="2">
        <f>IF(-0.006*'CU90'!T29^2+1.0914*'CU90'!T29-26.156&lt;0,0,-0.006*'CU90'!T29^2+1.0914*'CU90'!T29-26.156)</f>
        <v>21.547077114380492</v>
      </c>
      <c r="U88" s="2">
        <f>IF(-0.006*'CU90'!U29^2+1.0914*'CU90'!U29-26.156&lt;0,0,-0.006*'CU90'!U29^2+1.0914*'CU90'!U29-26.156)</f>
        <v>20.619834952405306</v>
      </c>
      <c r="V88" s="2">
        <f>IF(-0.006*'CU90'!V29^2+1.0914*'CU90'!V29-26.156&lt;0,0,-0.006*'CU90'!V29^2+1.0914*'CU90'!V29-26.156)</f>
        <v>19.51114979129293</v>
      </c>
      <c r="W88" s="2">
        <f>IF(-0.006*'CU90'!W29^2+1.0914*'CU90'!W29-26.156&lt;0,0,-0.006*'CU90'!W29^2+1.0914*'CU90'!W29-26.156)</f>
        <v>16.749450471656736</v>
      </c>
      <c r="X88" s="2">
        <f>IF(-0.006*'CU90'!X29^2+1.0914*'CU90'!X29-26.156&lt;0,0,-0.006*'CU90'!X29^2+1.0914*'CU90'!X29-26.156)</f>
        <v>11.246078998673788</v>
      </c>
    </row>
    <row r="89" spans="2:24" ht="14.25">
      <c r="B89" s="2">
        <f>IF(-0.006*'CU90'!B30^2+1.0914*'CU90'!B30-26.156&lt;0,0,-0.006*'CU90'!B30^2+1.0914*'CU90'!B30-26.156)</f>
        <v>0</v>
      </c>
      <c r="C89" s="2">
        <f>IF(-0.006*'CU90'!C30^2+1.0914*'CU90'!C30-26.156&lt;0,0,-0.006*'CU90'!C30^2+1.0914*'CU90'!C30-26.156)</f>
        <v>8.847414640692087</v>
      </c>
      <c r="D89" s="2">
        <f>IF(-0.006*'CU90'!D30^2+1.0914*'CU90'!D30-26.156&lt;0,0,-0.006*'CU90'!D30^2+1.0914*'CU90'!D30-26.156)</f>
        <v>13.359218157171462</v>
      </c>
      <c r="E89" s="2">
        <f>IF(-0.006*'CU90'!E30^2+1.0914*'CU90'!E30-26.156&lt;0,0,-0.006*'CU90'!E30^2+1.0914*'CU90'!E30-26.156)</f>
        <v>15.304009988953773</v>
      </c>
      <c r="F89" s="2">
        <f>IF(-0.006*'CU90'!F30^2+1.0914*'CU90'!F30-26.156&lt;0,0,-0.006*'CU90'!F30^2+1.0914*'CU90'!F30-26.156)</f>
        <v>17.041395203097828</v>
      </c>
      <c r="G89" s="2">
        <f>IF(-0.006*'CU90'!G30^2+1.0914*'CU90'!G30-26.156&lt;0,0,-0.006*'CU90'!G30^2+1.0914*'CU90'!G30-26.156)</f>
        <v>18.571373799603627</v>
      </c>
      <c r="H89" s="2">
        <f>IF(-0.006*'CU90'!H30^2+1.0914*'CU90'!H30-26.156&lt;0,0,-0.006*'CU90'!H30^2+1.0914*'CU90'!H30-26.156)</f>
        <v>19.893945778471178</v>
      </c>
      <c r="I89" s="2">
        <f>IF(-0.006*'CU90'!I30^2+1.0914*'CU90'!I30-26.156&lt;0,0,-0.006*'CU90'!I30^2+1.0914*'CU90'!I30-26.156)</f>
        <v>21.009111139700465</v>
      </c>
      <c r="J89" s="2">
        <f>IF(-0.006*'CU90'!J30^2+1.0914*'CU90'!J30-26.156&lt;0,0,-0.006*'CU90'!J30^2+1.0914*'CU90'!J30-26.156)</f>
        <v>21.91686988329151</v>
      </c>
      <c r="K89" s="2">
        <f>IF(-0.006*'CU90'!K30^2+1.0914*'CU90'!K30-26.156&lt;0,0,-0.006*'CU90'!K30^2+1.0914*'CU90'!K30-26.156)</f>
        <v>22.6172220092443</v>
      </c>
      <c r="L89" s="2">
        <f>IF(-0.006*'CU90'!L30^2+1.0914*'CU90'!L30-26.156&lt;0,0,-0.006*'CU90'!L30^2+1.0914*'CU90'!L30-26.156)</f>
        <v>23.11016751755883</v>
      </c>
      <c r="M89" s="2">
        <f>IF(-0.006*'CU90'!M30^2+1.0914*'CU90'!M30-26.156&lt;0,0,-0.006*'CU90'!M30^2+1.0914*'CU90'!M30-26.156)</f>
        <v>23.395706408235107</v>
      </c>
      <c r="N89" s="2">
        <f>IF(-0.006*'CU90'!N30^2+1.0914*'CU90'!N30-26.156&lt;0,0,-0.006*'CU90'!N30^2+1.0914*'CU90'!N30-26.156)</f>
        <v>23.473838681273115</v>
      </c>
      <c r="O89" s="2">
        <f>IF(-0.006*'CU90'!O30^2+1.0914*'CU90'!O30-26.156&lt;0,0,-0.006*'CU90'!O30^2+1.0914*'CU90'!O30-26.156)</f>
        <v>23.344564336672896</v>
      </c>
      <c r="P89" s="2">
        <f>IF(-0.006*'CU90'!P30^2+1.0914*'CU90'!P30-26.156&lt;0,0,-0.006*'CU90'!P30^2+1.0914*'CU90'!P30-26.156)</f>
        <v>23.007883374434407</v>
      </c>
      <c r="Q89" s="2">
        <f>IF(-0.006*'CU90'!Q30^2+1.0914*'CU90'!Q30-26.156&lt;0,0,-0.006*'CU90'!Q30^2+1.0914*'CU90'!Q30-26.156)</f>
        <v>22.46379579455766</v>
      </c>
      <c r="R89" s="2">
        <f>IF(-0.006*'CU90'!R30^2+1.0914*'CU90'!R30-26.156&lt;0,0,-0.006*'CU90'!R30^2+1.0914*'CU90'!R30-26.156)</f>
        <v>21.712301597042675</v>
      </c>
      <c r="S89" s="2">
        <f>IF(-0.006*'CU90'!S30^2+1.0914*'CU90'!S30-26.156&lt;0,0,-0.006*'CU90'!S30^2+1.0914*'CU90'!S30-26.156)</f>
        <v>20.753400781889432</v>
      </c>
      <c r="T89" s="2">
        <f>IF(-0.006*'CU90'!T30^2+1.0914*'CU90'!T30-26.156&lt;0,0,-0.006*'CU90'!T30^2+1.0914*'CU90'!T30-26.156)</f>
        <v>19.58709334909792</v>
      </c>
      <c r="U89" s="2">
        <f>IF(-0.006*'CU90'!U30^2+1.0914*'CU90'!U30-26.156&lt;0,0,-0.006*'CU90'!U30^2+1.0914*'CU90'!U30-26.156)</f>
        <v>18.213379298668166</v>
      </c>
      <c r="V89" s="2">
        <f>IF(-0.006*'CU90'!V30^2+1.0914*'CU90'!V30-26.156&lt;0,0,-0.006*'CU90'!V30^2+1.0914*'CU90'!V30-26.156)</f>
        <v>16.632258630600155</v>
      </c>
      <c r="W89" s="2">
        <f>IF(-0.006*'CU90'!W30^2+1.0914*'CU90'!W30-26.156&lt;0,0,-0.006*'CU90'!W30^2+1.0914*'CU90'!W30-26.156)</f>
        <v>12.847797441549382</v>
      </c>
      <c r="X89" s="2">
        <f>IF(-0.006*'CU90'!X30^2+1.0914*'CU90'!X30-26.156&lt;0,0,-0.006*'CU90'!X30^2+1.0914*'CU90'!X30-26.156)</f>
        <v>5.61555602568631</v>
      </c>
    </row>
    <row r="90" spans="2:24" ht="14.25">
      <c r="B90" s="2">
        <f>IF(-0.006*'CU90'!B31^2+1.0914*'CU90'!B31-26.156&lt;0,0,-0.006*'CU90'!B31^2+1.0914*'CU90'!B31-26.156)</f>
        <v>0</v>
      </c>
      <c r="C90" s="2">
        <f>IF(-0.006*'CU90'!C31^2+1.0914*'CU90'!C31-26.156&lt;0,0,-0.006*'CU90'!C31^2+1.0914*'CU90'!C31-26.156)</f>
        <v>10.39736930410097</v>
      </c>
      <c r="D90" s="2">
        <f>IF(-0.006*'CU90'!D31^2+1.0914*'CU90'!D31-26.156&lt;0,0,-0.006*'CU90'!D31^2+1.0914*'CU90'!D31-26.156)</f>
        <v>14.886773899296216</v>
      </c>
      <c r="E90" s="2">
        <f>IF(-0.006*'CU90'!E31^2+1.0914*'CU90'!E31-26.156&lt;0,0,-0.006*'CU90'!E31^2+1.0914*'CU90'!E31-26.156)</f>
        <v>16.778817538690724</v>
      </c>
      <c r="F90" s="2">
        <f>IF(-0.006*'CU90'!F31^2+1.0914*'CU90'!F31-26.156&lt;0,0,-0.006*'CU90'!F31^2+1.0914*'CU90'!F31-26.156)</f>
        <v>18.435755405949813</v>
      </c>
      <c r="G90" s="2">
        <f>IF(-0.006*'CU90'!G31^2+1.0914*'CU90'!G31-26.156&lt;0,0,-0.006*'CU90'!G31^2+1.0914*'CU90'!G31-26.156)</f>
        <v>19.85758750107351</v>
      </c>
      <c r="H90" s="2">
        <f>IF(-0.006*'CU90'!H31^2+1.0914*'CU90'!H31-26.156&lt;0,0,-0.006*'CU90'!H31^2+1.0914*'CU90'!H31-26.156)</f>
        <v>21.044313824061774</v>
      </c>
      <c r="I90" s="2">
        <f>IF(-0.006*'CU90'!I31^2+1.0914*'CU90'!I31-26.156&lt;0,0,-0.006*'CU90'!I31^2+1.0914*'CU90'!I31-26.156)</f>
        <v>21.995934374914633</v>
      </c>
      <c r="J90" s="2">
        <f>IF(-0.006*'CU90'!J31^2+1.0914*'CU90'!J31-26.156&lt;0,0,-0.006*'CU90'!J31^2+1.0914*'CU90'!J31-26.156)</f>
        <v>22.71244915363208</v>
      </c>
      <c r="K90" s="2">
        <f>IF(-0.006*'CU90'!K31^2+1.0914*'CU90'!K31-26.156&lt;0,0,-0.006*'CU90'!K31^2+1.0914*'CU90'!K31-26.156)</f>
        <v>23.193858160214113</v>
      </c>
      <c r="L90" s="2">
        <f>IF(-0.006*'CU90'!L31^2+1.0914*'CU90'!L31-26.156&lt;0,0,-0.006*'CU90'!L31^2+1.0914*'CU90'!L31-26.156)</f>
        <v>23.440161394660727</v>
      </c>
      <c r="M90" s="2">
        <f>IF(-0.006*'CU90'!M31^2+1.0914*'CU90'!M31-26.156&lt;0,0,-0.006*'CU90'!M31^2+1.0914*'CU90'!M31-26.156)</f>
        <v>23.45135885697193</v>
      </c>
      <c r="N90" s="2">
        <f>IF(-0.006*'CU90'!N31^2+1.0914*'CU90'!N31-26.156&lt;0,0,-0.006*'CU90'!N31^2+1.0914*'CU90'!N31-26.156)</f>
        <v>23.227450547147726</v>
      </c>
      <c r="O90" s="2">
        <f>IF(-0.006*'CU90'!O31^2+1.0914*'CU90'!O31-26.156&lt;0,0,-0.006*'CU90'!O31^2+1.0914*'CU90'!O31-26.156)</f>
        <v>22.76843646518811</v>
      </c>
      <c r="P90" s="2">
        <f>IF(-0.006*'CU90'!P31^2+1.0914*'CU90'!P31-26.156&lt;0,0,-0.006*'CU90'!P31^2+1.0914*'CU90'!P31-26.156)</f>
        <v>22.074316611093074</v>
      </c>
      <c r="Q90" s="2">
        <f>IF(-0.006*'CU90'!Q31^2+1.0914*'CU90'!Q31-26.156&lt;0,0,-0.006*'CU90'!Q31^2+1.0914*'CU90'!Q31-26.156)</f>
        <v>21.14509098486264</v>
      </c>
      <c r="R90" s="2">
        <f>IF(-0.006*'CU90'!R31^2+1.0914*'CU90'!R31-26.156&lt;0,0,-0.006*'CU90'!R31^2+1.0914*'CU90'!R31-26.156)</f>
        <v>19.980759586496767</v>
      </c>
      <c r="S90" s="2">
        <f>IF(-0.006*'CU90'!S31^2+1.0914*'CU90'!S31-26.156&lt;0,0,-0.006*'CU90'!S31^2+1.0914*'CU90'!S31-26.156)</f>
        <v>18.58132241599551</v>
      </c>
      <c r="T90" s="2">
        <f>IF(-0.006*'CU90'!T31^2+1.0914*'CU90'!T31-26.156&lt;0,0,-0.006*'CU90'!T31^2+1.0914*'CU90'!T31-26.156)</f>
        <v>16.946779473358824</v>
      </c>
      <c r="U90" s="2">
        <f>IF(-0.006*'CU90'!U31^2+1.0914*'CU90'!U31-26.156&lt;0,0,-0.006*'CU90'!U31^2+1.0914*'CU90'!U31-26.156)</f>
        <v>15.077130758586726</v>
      </c>
      <c r="V90" s="2">
        <f>IF(-0.006*'CU90'!V31^2+1.0914*'CU90'!V31-26.156&lt;0,0,-0.006*'CU90'!V31^2+1.0914*'CU90'!V31-26.156)</f>
        <v>12.97237627167923</v>
      </c>
      <c r="W90" s="2">
        <f>IF(-0.006*'CU90'!W31^2+1.0914*'CU90'!W31-26.156&lt;0,0,-0.006*'CU90'!W31^2+1.0914*'CU90'!W31-26.156)</f>
        <v>8.057549981457974</v>
      </c>
      <c r="X90" s="2">
        <f>IF(-0.006*'CU90'!X31^2+1.0914*'CU90'!X31-26.156&lt;0,0,-0.006*'CU90'!X31^2+1.0914*'CU90'!X31-26.156)</f>
        <v>0</v>
      </c>
    </row>
    <row r="91" spans="2:24" ht="14.25">
      <c r="B91" s="2">
        <f>IF(-0.006*'CU90'!B32^2+1.0914*'CU90'!B32-26.156&lt;0,0,-0.006*'CU90'!B32^2+1.0914*'CU90'!B32-26.156)</f>
        <v>0</v>
      </c>
      <c r="C91" s="2">
        <f>IF(-0.006*'CU90'!C32^2+1.0914*'CU90'!C32-26.156&lt;0,0,-0.006*'CU90'!C32^2+1.0914*'CU90'!C32-26.156)</f>
        <v>11.860547167706706</v>
      </c>
      <c r="D91" s="2">
        <f>IF(-0.006*'CU90'!D32^2+1.0914*'CU90'!D32-26.156&lt;0,0,-0.006*'CU90'!D32^2+1.0914*'CU90'!D32-26.156)</f>
        <v>16.289371049704464</v>
      </c>
      <c r="E91" s="2">
        <f>IF(-0.006*'CU90'!E32^2+1.0914*'CU90'!E32-26.156&lt;0,0,-0.006*'CU90'!E32^2+1.0914*'CU90'!E32-26.156)</f>
        <v>18.106972296760382</v>
      </c>
      <c r="F91" s="2">
        <f>IF(-0.006*'CU90'!F32^2+1.0914*'CU90'!F32-26.156&lt;0,0,-0.006*'CU90'!F32^2+1.0914*'CU90'!F32-26.156)</f>
        <v>19.66003308118767</v>
      </c>
      <c r="G91" s="2">
        <f>IF(-0.006*'CU90'!G32^2+1.0914*'CU90'!G32-26.156&lt;0,0,-0.006*'CU90'!G32^2+1.0914*'CU90'!G32-26.156)</f>
        <v>20.948553402986335</v>
      </c>
      <c r="H91" s="2">
        <f>IF(-0.006*'CU90'!H32^2+1.0914*'CU90'!H32-26.156&lt;0,0,-0.006*'CU90'!H32^2+1.0914*'CU90'!H32-26.156)</f>
        <v>21.972533262156347</v>
      </c>
      <c r="I91" s="2">
        <f>IF(-0.006*'CU90'!I32^2+1.0914*'CU90'!I32-26.156&lt;0,0,-0.006*'CU90'!I32^2+1.0914*'CU90'!I32-26.156)</f>
        <v>22.73197265869775</v>
      </c>
      <c r="J91" s="2">
        <f>IF(-0.006*'CU90'!J32^2+1.0914*'CU90'!J32-26.156&lt;0,0,-0.006*'CU90'!J32^2+1.0914*'CU90'!J32-26.156)</f>
        <v>23.226871592610507</v>
      </c>
      <c r="K91" s="2">
        <f>IF(-0.006*'CU90'!K32^2+1.0914*'CU90'!K32-26.156&lt;0,0,-0.006*'CU90'!K32^2+1.0914*'CU90'!K32-26.156)</f>
        <v>23.45723006389462</v>
      </c>
      <c r="L91" s="2">
        <f>IF(-0.006*'CU90'!L32^2+1.0914*'CU90'!L32-26.156&lt;0,0,-0.006*'CU90'!L32^2+1.0914*'CU90'!L32-26.156)</f>
        <v>23.42304807255011</v>
      </c>
      <c r="M91" s="2">
        <f>IF(-0.006*'CU90'!M32^2+1.0914*'CU90'!M32-26.156&lt;0,0,-0.006*'CU90'!M32^2+1.0914*'CU90'!M32-26.156)</f>
        <v>23.124325618576954</v>
      </c>
      <c r="N91" s="2">
        <f>IF(-0.006*'CU90'!N32^2+1.0914*'CU90'!N32-26.156&lt;0,0,-0.006*'CU90'!N32^2+1.0914*'CU90'!N32-26.156)</f>
        <v>22.56106270197518</v>
      </c>
      <c r="O91" s="2">
        <f>IF(-0.006*'CU90'!O32^2+1.0914*'CU90'!O32-26.156&lt;0,0,-0.006*'CU90'!O32^2+1.0914*'CU90'!O32-26.156)</f>
        <v>21.733259322744765</v>
      </c>
      <c r="P91" s="2">
        <f>IF(-0.006*'CU90'!P32^2+1.0914*'CU90'!P32-26.156&lt;0,0,-0.006*'CU90'!P32^2+1.0914*'CU90'!P32-26.156)</f>
        <v>20.640915480885717</v>
      </c>
      <c r="Q91" s="2">
        <f>IF(-0.006*'CU90'!Q32^2+1.0914*'CU90'!Q32-26.156&lt;0,0,-0.006*'CU90'!Q32^2+1.0914*'CU90'!Q32-26.156)</f>
        <v>19.284031176398038</v>
      </c>
      <c r="R91" s="2">
        <f>IF(-0.006*'CU90'!R32^2+1.0914*'CU90'!R32-26.156&lt;0,0,-0.006*'CU90'!R32^2+1.0914*'CU90'!R32-26.156)</f>
        <v>17.66260640928173</v>
      </c>
      <c r="S91" s="2">
        <f>IF(-0.006*'CU90'!S32^2+1.0914*'CU90'!S32-26.156&lt;0,0,-0.006*'CU90'!S32^2+1.0914*'CU90'!S32-26.156)</f>
        <v>15.776641179536789</v>
      </c>
      <c r="T91" s="2">
        <f>IF(-0.006*'CU90'!T32^2+1.0914*'CU90'!T32-26.156&lt;0,0,-0.006*'CU90'!T32^2+1.0914*'CU90'!T32-26.156)</f>
        <v>13.62613548716319</v>
      </c>
      <c r="U91" s="2">
        <f>IF(-0.006*'CU90'!U32^2+1.0914*'CU90'!U32-26.156&lt;0,0,-0.006*'CU90'!U32^2+1.0914*'CU90'!U32-26.156)</f>
        <v>11.211089332160974</v>
      </c>
      <c r="V91" s="2">
        <f>IF(-0.006*'CU90'!V32^2+1.0914*'CU90'!V32-26.156&lt;0,0,-0.006*'CU90'!V32^2+1.0914*'CU90'!V32-26.156)</f>
        <v>8.531502714530113</v>
      </c>
      <c r="W91" s="2">
        <f>IF(-0.006*'CU90'!W32^2+1.0914*'CU90'!W32-26.156&lt;0,0,-0.006*'CU90'!W32^2+1.0914*'CU90'!W32-26.156)</f>
        <v>2.378708091382528</v>
      </c>
      <c r="X91" s="2">
        <f>IF(-0.006*'CU90'!X32^2+1.0914*'CU90'!X32-26.156&lt;0,0,-0.006*'CU90'!X32^2+1.0914*'CU90'!X32-26.156)</f>
        <v>0</v>
      </c>
    </row>
    <row r="92" spans="2:24" ht="14.25">
      <c r="B92" s="2">
        <f>IF(-0.006*'CU90'!B33^2+1.0914*'CU90'!B33-26.156&lt;0,0,-0.006*'CU90'!B33^2+1.0914*'CU90'!B33-26.156)</f>
        <v>0</v>
      </c>
      <c r="C92" s="2">
        <f>IF(-0.006*'CU90'!C33^2+1.0914*'CU90'!C33-26.156&lt;0,0,-0.006*'CU90'!C33^2+1.0914*'CU90'!C33-26.156)</f>
        <v>13.23694823150933</v>
      </c>
      <c r="D92" s="2">
        <f>IF(-0.006*'CU90'!D33^2+1.0914*'CU90'!D33-26.156&lt;0,0,-0.006*'CU90'!D33^2+1.0914*'CU90'!D33-26.156)</f>
        <v>17.567009608396205</v>
      </c>
      <c r="E92" s="2">
        <f>IF(-0.006*'CU90'!E33^2+1.0914*'CU90'!E33-26.156&lt;0,0,-0.006*'CU90'!E33^2+1.0914*'CU90'!E33-26.156)</f>
        <v>19.288474263162755</v>
      </c>
      <c r="F92" s="2">
        <f>IF(-0.006*'CU90'!F33^2+1.0914*'CU90'!F33-26.156&lt;0,0,-0.006*'CU90'!F33^2+1.0914*'CU90'!F33-26.156)</f>
        <v>20.7142282288114</v>
      </c>
      <c r="G92" s="2">
        <f>IF(-0.006*'CU90'!G33^2+1.0914*'CU90'!G33-26.156&lt;0,0,-0.006*'CU90'!G33^2+1.0914*'CU90'!G33-26.156)</f>
        <v>21.84427150534212</v>
      </c>
      <c r="H92" s="2">
        <f>IF(-0.006*'CU90'!H33^2+1.0914*'CU90'!H33-26.156&lt;0,0,-0.006*'CU90'!H33^2+1.0914*'CU90'!H33-26.156)</f>
        <v>22.67860409275493</v>
      </c>
      <c r="I92" s="2">
        <f>IF(-0.006*'CU90'!I33^2+1.0914*'CU90'!I33-26.156&lt;0,0,-0.006*'CU90'!I33^2+1.0914*'CU90'!I33-26.156)</f>
        <v>23.217225991049816</v>
      </c>
      <c r="J92" s="2">
        <f>IF(-0.006*'CU90'!J33^2+1.0914*'CU90'!J33-26.156&lt;0,0,-0.006*'CU90'!J33^2+1.0914*'CU90'!J33-26.156)</f>
        <v>23.46013720022679</v>
      </c>
      <c r="K92" s="2">
        <f>IF(-0.006*'CU90'!K33^2+1.0914*'CU90'!K33-26.156&lt;0,0,-0.006*'CU90'!K33^2+1.0914*'CU90'!K33-26.156)</f>
        <v>23.407337720285838</v>
      </c>
      <c r="L92" s="2">
        <f>IF(-0.006*'CU90'!L33^2+1.0914*'CU90'!L33-26.156&lt;0,0,-0.006*'CU90'!L33^2+1.0914*'CU90'!L33-26.156)</f>
        <v>23.05882755122699</v>
      </c>
      <c r="M92" s="2">
        <f>IF(-0.006*'CU90'!M33^2+1.0914*'CU90'!M33-26.156&lt;0,0,-0.006*'CU90'!M33^2+1.0914*'CU90'!M33-26.156)</f>
        <v>22.41460669305021</v>
      </c>
      <c r="N92" s="2">
        <f>IF(-0.006*'CU90'!N33^2+1.0914*'CU90'!N33-26.156&lt;0,0,-0.006*'CU90'!N33^2+1.0914*'CU90'!N33-26.156)</f>
        <v>21.474675145755505</v>
      </c>
      <c r="O92" s="2">
        <f>IF(-0.006*'CU90'!O33^2+1.0914*'CU90'!O33-26.156&lt;0,0,-0.006*'CU90'!O33^2+1.0914*'CU90'!O33-26.156)</f>
        <v>20.239032909342903</v>
      </c>
      <c r="P92" s="2">
        <f>IF(-0.006*'CU90'!P33^2+1.0914*'CU90'!P33-26.156&lt;0,0,-0.006*'CU90'!P33^2+1.0914*'CU90'!P33-26.156)</f>
        <v>18.707679983812348</v>
      </c>
      <c r="Q92" s="2">
        <f>IF(-0.006*'CU90'!Q33^2+1.0914*'CU90'!Q33-26.156&lt;0,0,-0.006*'CU90'!Q33^2+1.0914*'CU90'!Q33-26.156)</f>
        <v>16.880616369163896</v>
      </c>
      <c r="R92" s="2">
        <f>IF(-0.006*'CU90'!R33^2+1.0914*'CU90'!R33-26.156&lt;0,0,-0.006*'CU90'!R33^2+1.0914*'CU90'!R33-26.156)</f>
        <v>14.757842065397504</v>
      </c>
      <c r="S92" s="2">
        <f>IF(-0.006*'CU90'!S33^2+1.0914*'CU90'!S33-26.156&lt;0,0,-0.006*'CU90'!S33^2+1.0914*'CU90'!S33-26.156)</f>
        <v>12.33935707251323</v>
      </c>
      <c r="T92" s="2">
        <f>IF(-0.006*'CU90'!T33^2+1.0914*'CU90'!T33-26.156&lt;0,0,-0.006*'CU90'!T33^2+1.0914*'CU90'!T33-26.156)</f>
        <v>9.625161390511046</v>
      </c>
      <c r="U92" s="2">
        <f>IF(-0.006*'CU90'!U33^2+1.0914*'CU90'!U33-26.156&lt;0,0,-0.006*'CU90'!U33^2+1.0914*'CU90'!U33-26.156)</f>
        <v>6.615255019390894</v>
      </c>
      <c r="V92" s="2">
        <f>IF(-0.006*'CU90'!V33^2+1.0914*'CU90'!V33-26.156&lt;0,0,-0.006*'CU90'!V33^2+1.0914*'CU90'!V33-26.156)</f>
        <v>3.309637959152873</v>
      </c>
      <c r="W92" s="2">
        <f>IF(-0.006*'CU90'!W33^2+1.0914*'CU90'!W33-26.156&lt;0,0,-0.006*'CU90'!W33^2+1.0914*'CU90'!W33-26.156)</f>
        <v>0</v>
      </c>
      <c r="X92" s="2">
        <f>IF(-0.006*'CU90'!X33^2+1.0914*'CU90'!X33-26.156&lt;0,0,-0.006*'CU90'!X33^2+1.0914*'CU90'!X33-26.156)</f>
        <v>0</v>
      </c>
    </row>
    <row r="93" spans="2:24" ht="14.25">
      <c r="B93" s="2">
        <f>IF(-0.006*'CU90'!B34^2+1.0914*'CU90'!B34-26.156&lt;0,0,-0.006*'CU90'!B34^2+1.0914*'CU90'!B34-26.156)</f>
        <v>0</v>
      </c>
      <c r="C93" s="2">
        <f>IF(-0.006*'CU90'!C34^2+1.0914*'CU90'!C34-26.156&lt;0,0,-0.006*'CU90'!C34^2+1.0914*'CU90'!C34-26.156)</f>
        <v>14.526572495508823</v>
      </c>
      <c r="D93" s="2">
        <f>IF(-0.006*'CU90'!D34^2+1.0914*'CU90'!D34-26.156&lt;0,0,-0.006*'CU90'!D34^2+1.0914*'CU90'!D34-26.156)</f>
        <v>18.719689575371426</v>
      </c>
      <c r="E93" s="2">
        <f>IF(-0.006*'CU90'!E34^2+1.0914*'CU90'!E34-26.156&lt;0,0,-0.006*'CU90'!E34^2+1.0914*'CU90'!E34-26.156)</f>
        <v>20.323323437897834</v>
      </c>
      <c r="F93" s="2">
        <f>IF(-0.006*'CU90'!F34^2+1.0914*'CU90'!F34-26.156&lt;0,0,-0.006*'CU90'!F34^2+1.0914*'CU90'!F34-26.156)</f>
        <v>21.59834084882099</v>
      </c>
      <c r="G93" s="2">
        <f>IF(-0.006*'CU90'!G34^2+1.0914*'CU90'!G34-26.156&lt;0,0,-0.006*'CU90'!G34^2+1.0914*'CU90'!G34-26.156)</f>
        <v>22.544741808140884</v>
      </c>
      <c r="H93" s="2">
        <f>IF(-0.006*'CU90'!H34^2+1.0914*'CU90'!H34-26.156&lt;0,0,-0.006*'CU90'!H34^2+1.0914*'CU90'!H34-26.156)</f>
        <v>23.162526315857498</v>
      </c>
      <c r="I93" s="2">
        <f>IF(-0.006*'CU90'!I34^2+1.0914*'CU90'!I34-26.156&lt;0,0,-0.006*'CU90'!I34^2+1.0914*'CU90'!I34-26.156)</f>
        <v>23.45169437197086</v>
      </c>
      <c r="J93" s="2">
        <f>IF(-0.006*'CU90'!J34^2+1.0914*'CU90'!J34-26.156&lt;0,0,-0.006*'CU90'!J34^2+1.0914*'CU90'!J34-26.156)</f>
        <v>23.412245976480946</v>
      </c>
      <c r="K93" s="2">
        <f>IF(-0.006*'CU90'!K34^2+1.0914*'CU90'!K34-26.156&lt;0,0,-0.006*'CU90'!K34^2+1.0914*'CU90'!K34-26.156)</f>
        <v>23.04418112938778</v>
      </c>
      <c r="L93" s="2">
        <f>IF(-0.006*'CU90'!L34^2+1.0914*'CU90'!L34-26.156&lt;0,0,-0.006*'CU90'!L34^2+1.0914*'CU90'!L34-26.156)</f>
        <v>22.347499830691326</v>
      </c>
      <c r="M93" s="2">
        <f>IF(-0.006*'CU90'!M34^2+1.0914*'CU90'!M34-26.156&lt;0,0,-0.006*'CU90'!M34^2+1.0914*'CU90'!M34-26.156)</f>
        <v>21.32220208039164</v>
      </c>
      <c r="N93" s="2">
        <f>IF(-0.006*'CU90'!N34^2+1.0914*'CU90'!N34-26.156&lt;0,0,-0.006*'CU90'!N34^2+1.0914*'CU90'!N34-26.156)</f>
        <v>19.968287878488674</v>
      </c>
      <c r="O93" s="2">
        <f>IF(-0.006*'CU90'!O34^2+1.0914*'CU90'!O34-26.156&lt;0,0,-0.006*'CU90'!O34^2+1.0914*'CU90'!O34-26.156)</f>
        <v>18.285757224982454</v>
      </c>
      <c r="P93" s="2">
        <f>IF(-0.006*'CU90'!P34^2+1.0914*'CU90'!P34-26.156&lt;0,0,-0.006*'CU90'!P34^2+1.0914*'CU90'!P34-26.156)</f>
        <v>16.274610119872968</v>
      </c>
      <c r="Q93" s="2">
        <f>IF(-0.006*'CU90'!Q34^2+1.0914*'CU90'!Q34-26.156&lt;0,0,-0.006*'CU90'!Q34^2+1.0914*'CU90'!Q34-26.156)</f>
        <v>13.9348465631602</v>
      </c>
      <c r="R93" s="2">
        <f>IF(-0.006*'CU90'!R34^2+1.0914*'CU90'!R34-26.156&lt;0,0,-0.006*'CU90'!R34^2+1.0914*'CU90'!R34-26.156)</f>
        <v>11.266466554844179</v>
      </c>
      <c r="S93" s="2">
        <f>IF(-0.006*'CU90'!S34^2+1.0914*'CU90'!S34-26.156&lt;0,0,-0.006*'CU90'!S34^2+1.0914*'CU90'!S34-26.156)</f>
        <v>8.269470094924905</v>
      </c>
      <c r="T93" s="2">
        <f>IF(-0.006*'CU90'!T34^2+1.0914*'CU90'!T34-26.156&lt;0,0,-0.006*'CU90'!T34^2+1.0914*'CU90'!T34-26.156)</f>
        <v>4.943857183402351</v>
      </c>
      <c r="U93" s="2">
        <f>IF(-0.006*'CU90'!U34^2+1.0914*'CU90'!U34-26.156&lt;0,0,-0.006*'CU90'!U34^2+1.0914*'CU90'!U34-26.156)</f>
        <v>1.2896278202765714</v>
      </c>
      <c r="V93" s="2">
        <f>IF(-0.006*'CU90'!V34^2+1.0914*'CU90'!V34-26.156&lt;0,0,-0.006*'CU90'!V34^2+1.0914*'CU90'!V34-26.156)</f>
        <v>0</v>
      </c>
      <c r="W93" s="2">
        <f>IF(-0.006*'CU90'!W34^2+1.0914*'CU90'!W34-26.156&lt;0,0,-0.006*'CU90'!W34^2+1.0914*'CU90'!W34-26.156)</f>
        <v>0</v>
      </c>
      <c r="X93" s="2">
        <f>IF(-0.006*'CU90'!X34^2+1.0914*'CU90'!X34-26.156&lt;0,0,-0.006*'CU90'!X34^2+1.0914*'CU90'!X34-26.156)</f>
        <v>0</v>
      </c>
    </row>
    <row r="94" spans="2:24" ht="14.25">
      <c r="B94" s="2">
        <f>IF(-0.006*'CU90'!B35^2+1.0914*'CU90'!B35-26.156&lt;0,0,-0.006*'CU90'!B35^2+1.0914*'CU90'!B35-26.156)</f>
        <v>0</v>
      </c>
      <c r="C94" s="2">
        <f>IF(-0.006*'CU90'!C35^2+1.0914*'CU90'!C35-26.156&lt;0,0,-0.006*'CU90'!C35^2+1.0914*'CU90'!C35-26.156)</f>
        <v>15.72941995970519</v>
      </c>
      <c r="D94" s="2">
        <f>IF(-0.006*'CU90'!D35^2+1.0914*'CU90'!D35-26.156&lt;0,0,-0.006*'CU90'!D35^2+1.0914*'CU90'!D35-26.156)</f>
        <v>19.74741095063016</v>
      </c>
      <c r="E94" s="2">
        <f>IF(-0.006*'CU90'!E35^2+1.0914*'CU90'!E35-26.156&lt;0,0,-0.006*'CU90'!E35^2+1.0914*'CU90'!E35-26.156)</f>
        <v>21.21151982096565</v>
      </c>
      <c r="F94" s="2">
        <f>IF(-0.006*'CU90'!F35^2+1.0914*'CU90'!F35-26.156&lt;0,0,-0.006*'CU90'!F35^2+1.0914*'CU90'!F35-26.156)</f>
        <v>22.312370941216457</v>
      </c>
      <c r="G94" s="2">
        <f>IF(-0.006*'CU90'!G35^2+1.0914*'CU90'!G35-26.156&lt;0,0,-0.006*'CU90'!G35^2+1.0914*'CU90'!G35-26.156)</f>
        <v>23.049964311382595</v>
      </c>
      <c r="H94" s="2">
        <f>IF(-0.006*'CU90'!H35^2+1.0914*'CU90'!H35-26.156&lt;0,0,-0.006*'CU90'!H35^2+1.0914*'CU90'!H35-26.156)</f>
        <v>23.424299931464063</v>
      </c>
      <c r="I94" s="2">
        <f>IF(-0.006*'CU90'!I35^2+1.0914*'CU90'!I35-26.156&lt;0,0,-0.006*'CU90'!I35^2+1.0914*'CU90'!I35-26.156)</f>
        <v>23.435377801460845</v>
      </c>
      <c r="J94" s="2">
        <f>IF(-0.006*'CU90'!J35^2+1.0914*'CU90'!J35-26.156&lt;0,0,-0.006*'CU90'!J35^2+1.0914*'CU90'!J35-26.156)</f>
        <v>23.08319792137297</v>
      </c>
      <c r="K94" s="2">
        <f>IF(-0.006*'CU90'!K35^2+1.0914*'CU90'!K35-26.156&lt;0,0,-0.006*'CU90'!K35^2+1.0914*'CU90'!K35-26.156)</f>
        <v>22.36776029120042</v>
      </c>
      <c r="L94" s="2">
        <f>IF(-0.006*'CU90'!L35^2+1.0914*'CU90'!L35-26.156&lt;0,0,-0.006*'CU90'!L35^2+1.0914*'CU90'!L35-26.156)</f>
        <v>21.28906491094319</v>
      </c>
      <c r="M94" s="2">
        <f>IF(-0.006*'CU90'!M35^2+1.0914*'CU90'!M35-26.156&lt;0,0,-0.006*'CU90'!M35^2+1.0914*'CU90'!M35-26.156)</f>
        <v>19.84711178060129</v>
      </c>
      <c r="N94" s="2">
        <f>IF(-0.006*'CU90'!N35^2+1.0914*'CU90'!N35-26.156&lt;0,0,-0.006*'CU90'!N35^2+1.0914*'CU90'!N35-26.156)</f>
        <v>18.041900900174717</v>
      </c>
      <c r="O94" s="2">
        <f>IF(-0.006*'CU90'!O35^2+1.0914*'CU90'!O35-26.156&lt;0,0,-0.006*'CU90'!O35^2+1.0914*'CU90'!O35-26.156)</f>
        <v>15.873432269663475</v>
      </c>
      <c r="P94" s="2">
        <f>IF(-0.006*'CU90'!P35^2+1.0914*'CU90'!P35-26.156&lt;0,0,-0.006*'CU90'!P35^2+1.0914*'CU90'!P35-26.156)</f>
        <v>13.341705889067548</v>
      </c>
      <c r="Q94" s="2">
        <f>IF(-0.006*'CU90'!Q35^2+1.0914*'CU90'!Q35-26.156&lt;0,0,-0.006*'CU90'!Q35^2+1.0914*'CU90'!Q35-26.156)</f>
        <v>10.446721758386964</v>
      </c>
      <c r="R94" s="2">
        <f>IF(-0.006*'CU90'!R35^2+1.0914*'CU90'!R35-26.156&lt;0,0,-0.006*'CU90'!R35^2+1.0914*'CU90'!R35-26.156)</f>
        <v>7.188479877621695</v>
      </c>
      <c r="S94" s="2">
        <f>IF(-0.006*'CU90'!S35^2+1.0914*'CU90'!S35-26.156&lt;0,0,-0.006*'CU90'!S35^2+1.0914*'CU90'!S35-26.156)</f>
        <v>3.5669802467717844</v>
      </c>
      <c r="T94" s="2">
        <f>IF(-0.006*'CU90'!T35^2+1.0914*'CU90'!T35-26.156&lt;0,0,-0.006*'CU90'!T35^2+1.0914*'CU90'!T35-26.156)</f>
        <v>0</v>
      </c>
      <c r="U94" s="2">
        <f>IF(-0.006*'CU90'!U35^2+1.0914*'CU90'!U35-26.156&lt;0,0,-0.006*'CU90'!U35^2+1.0914*'CU90'!U35-26.156)</f>
        <v>0</v>
      </c>
      <c r="V94" s="2">
        <f>IF(-0.006*'CU90'!V35^2+1.0914*'CU90'!V35-26.156&lt;0,0,-0.006*'CU90'!V35^2+1.0914*'CU90'!V35-26.156)</f>
        <v>0</v>
      </c>
      <c r="W94" s="2">
        <f>IF(-0.006*'CU90'!W35^2+1.0914*'CU90'!W35-26.156&lt;0,0,-0.006*'CU90'!W35^2+1.0914*'CU90'!W35-26.156)</f>
        <v>0</v>
      </c>
      <c r="X94" s="2">
        <f>IF(-0.006*'CU90'!X35^2+1.0914*'CU90'!X35-26.156&lt;0,0,-0.006*'CU90'!X35^2+1.0914*'CU90'!X35-26.156)</f>
        <v>0</v>
      </c>
    </row>
    <row r="95" spans="2:24" ht="14.25">
      <c r="B95" s="2">
        <f>IF(-0.006*'CU90'!B36^2+1.0914*'CU90'!B36-26.156&lt;0,0,-0.006*'CU90'!B36^2+1.0914*'CU90'!B36-26.156)</f>
        <v>0.34017761907598754</v>
      </c>
      <c r="C95" s="2">
        <f>IF(-0.006*'CU90'!C36^2+1.0914*'CU90'!C36-26.156&lt;0,0,-0.006*'CU90'!C36^2+1.0914*'CU90'!C36-26.156)</f>
        <v>16.845490624098424</v>
      </c>
      <c r="D95" s="2">
        <f>IF(-0.006*'CU90'!D36^2+1.0914*'CU90'!D36-26.156&lt;0,0,-0.006*'CU90'!D36^2+1.0914*'CU90'!D36-26.156)</f>
        <v>20.65017373417239</v>
      </c>
      <c r="E95" s="2">
        <f>IF(-0.006*'CU90'!E36^2+1.0914*'CU90'!E36-26.156&lt;0,0,-0.006*'CU90'!E36^2+1.0914*'CU90'!E36-26.156)</f>
        <v>21.953063412366163</v>
      </c>
      <c r="F95" s="2">
        <f>IF(-0.006*'CU90'!F36^2+1.0914*'CU90'!F36-26.156&lt;0,0,-0.006*'CU90'!F36^2+1.0914*'CU90'!F36-26.156)</f>
        <v>22.85631850599779</v>
      </c>
      <c r="G95" s="2">
        <f>IF(-0.006*'CU90'!G36^2+1.0914*'CU90'!G36-26.156&lt;0,0,-0.006*'CU90'!G36^2+1.0914*'CU90'!G36-26.156)</f>
        <v>23.35993901506727</v>
      </c>
      <c r="H95" s="2">
        <f>IF(-0.006*'CU90'!H36^2+1.0914*'CU90'!H36-26.156&lt;0,0,-0.006*'CU90'!H36^2+1.0914*'CU90'!H36-26.156)</f>
        <v>23.46392493957461</v>
      </c>
      <c r="I95" s="2">
        <f>IF(-0.006*'CU90'!I36^2+1.0914*'CU90'!I36-26.156&lt;0,0,-0.006*'CU90'!I36^2+1.0914*'CU90'!I36-26.156)</f>
        <v>23.168276279519795</v>
      </c>
      <c r="J95" s="2">
        <f>IF(-0.006*'CU90'!J36^2+1.0914*'CU90'!J36-26.156&lt;0,0,-0.006*'CU90'!J36^2+1.0914*'CU90'!J36-26.156)</f>
        <v>22.47299303490285</v>
      </c>
      <c r="K95" s="2">
        <f>IF(-0.006*'CU90'!K36^2+1.0914*'CU90'!K36-26.156&lt;0,0,-0.006*'CU90'!K36^2+1.0914*'CU90'!K36-26.156)</f>
        <v>21.378075205723754</v>
      </c>
      <c r="L95" s="2">
        <f>IF(-0.006*'CU90'!L36^2+1.0914*'CU90'!L36-26.156&lt;0,0,-0.006*'CU90'!L36^2+1.0914*'CU90'!L36-26.156)</f>
        <v>19.88352279198252</v>
      </c>
      <c r="M95" s="2">
        <f>IF(-0.006*'CU90'!M36^2+1.0914*'CU90'!M36-26.156&lt;0,0,-0.006*'CU90'!M36^2+1.0914*'CU90'!M36-26.156)</f>
        <v>17.98933579367914</v>
      </c>
      <c r="N95" s="2">
        <f>IF(-0.006*'CU90'!N36^2+1.0914*'CU90'!N36-26.156&lt;0,0,-0.006*'CU90'!N36^2+1.0914*'CU90'!N36-26.156)</f>
        <v>15.695514210813606</v>
      </c>
      <c r="O95" s="2">
        <f>IF(-0.006*'CU90'!O36^2+1.0914*'CU90'!O36-26.156&lt;0,0,-0.006*'CU90'!O36^2+1.0914*'CU90'!O36-26.156)</f>
        <v>13.00205804338595</v>
      </c>
      <c r="P95" s="2">
        <f>IF(-0.006*'CU90'!P36^2+1.0914*'CU90'!P36-26.156&lt;0,0,-0.006*'CU90'!P36^2+1.0914*'CU90'!P36-26.156)</f>
        <v>9.90896729139613</v>
      </c>
      <c r="Q95" s="2">
        <f>IF(-0.006*'CU90'!Q36^2+1.0914*'CU90'!Q36-26.156&lt;0,0,-0.006*'CU90'!Q36^2+1.0914*'CU90'!Q36-26.156)</f>
        <v>6.416241954844175</v>
      </c>
      <c r="R95" s="2">
        <f>IF(-0.006*'CU90'!R36^2+1.0914*'CU90'!R36-26.156&lt;0,0,-0.006*'CU90'!R36^2+1.0914*'CU90'!R36-26.156)</f>
        <v>2.523882033730054</v>
      </c>
      <c r="S95" s="2">
        <f>IF(-0.006*'CU90'!S36^2+1.0914*'CU90'!S36-26.156&lt;0,0,-0.006*'CU90'!S36^2+1.0914*'CU90'!S36-26.156)</f>
        <v>0</v>
      </c>
      <c r="T95" s="2">
        <f>IF(-0.006*'CU90'!T36^2+1.0914*'CU90'!T36-26.156&lt;0,0,-0.006*'CU90'!T36^2+1.0914*'CU90'!T36-26.156)</f>
        <v>0</v>
      </c>
      <c r="U95" s="2">
        <f>IF(-0.006*'CU90'!U36^2+1.0914*'CU90'!U36-26.156&lt;0,0,-0.006*'CU90'!U36^2+1.0914*'CU90'!U36-26.156)</f>
        <v>0</v>
      </c>
      <c r="V95" s="2">
        <f>IF(-0.006*'CU90'!V36^2+1.0914*'CU90'!V36-26.156&lt;0,0,-0.006*'CU90'!V36^2+1.0914*'CU90'!V36-26.156)</f>
        <v>0</v>
      </c>
      <c r="W95" s="2">
        <f>IF(-0.006*'CU90'!W36^2+1.0914*'CU90'!W36-26.156&lt;0,0,-0.006*'CU90'!W36^2+1.0914*'CU90'!W36-26.156)</f>
        <v>0</v>
      </c>
      <c r="X95" s="2">
        <f>IF(-0.006*'CU90'!X36^2+1.0914*'CU90'!X36-26.156&lt;0,0,-0.006*'CU90'!X36^2+1.0914*'CU90'!X36-26.156)</f>
        <v>0</v>
      </c>
    </row>
    <row r="96" spans="2:24" ht="14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 ht="14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2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" t="s">
        <v>16</v>
      </c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4" ht="15.75" thickBot="1">
      <c r="A99" s="31"/>
      <c r="B99" s="32" t="str">
        <f>"-1.5 ML/ha"</f>
        <v>-1.5 ML/ha</v>
      </c>
      <c r="C99" s="32" t="str">
        <f>"-1.0 ML/ha"</f>
        <v>-1.0 ML/ha</v>
      </c>
      <c r="D99" s="32" t="str">
        <f>"-0.8 ML/ha"</f>
        <v>-0.8 ML/ha</v>
      </c>
      <c r="E99" s="32" t="str">
        <f>"-0.7 ML/ha"</f>
        <v>-0.7 ML/ha</v>
      </c>
      <c r="F99" s="32" t="str">
        <f>"-0.6 ML/ha"</f>
        <v>-0.6 ML/ha</v>
      </c>
      <c r="G99" s="32" t="str">
        <f>"-0.5 ML/ha"</f>
        <v>-0.5 ML/ha</v>
      </c>
      <c r="H99" s="32" t="str">
        <f>"-0.4 ML/ha"</f>
        <v>-0.4 ML/ha</v>
      </c>
      <c r="I99" s="32" t="str">
        <f>"-0.3 ML/ha"</f>
        <v>-0.3 ML/ha</v>
      </c>
      <c r="J99" s="32" t="str">
        <f>"-0.2 ML/ha"</f>
        <v>-0.2 ML/ha</v>
      </c>
      <c r="K99" s="32" t="str">
        <f>"-0.1 ML/ha"</f>
        <v>-0.1 ML/ha</v>
      </c>
      <c r="L99" s="32" t="s">
        <v>0</v>
      </c>
      <c r="M99" s="32" t="str">
        <f>"+0.1 ML/ha"</f>
        <v>+0.1 ML/ha</v>
      </c>
      <c r="N99" s="32" t="str">
        <f>"+0.2 ML/ha"</f>
        <v>+0.2 ML/ha</v>
      </c>
      <c r="O99" s="32" t="str">
        <f>"+0.3 ML/ha"</f>
        <v>+0.3 ML/ha</v>
      </c>
      <c r="P99" s="32" t="str">
        <f>"+0.4 ML/ha"</f>
        <v>+0.4 ML/ha</v>
      </c>
      <c r="Q99" s="32" t="str">
        <f>"+0.5 ML/ha"</f>
        <v>+0.5 ML/ha</v>
      </c>
      <c r="R99" s="32" t="str">
        <f>"+0.6 ML/ha"</f>
        <v>+0.6 ML/ha</v>
      </c>
      <c r="S99" s="32" t="str">
        <f>"+0.7 ML/ha"</f>
        <v>+0.7 ML/ha</v>
      </c>
      <c r="T99" s="32" t="str">
        <f>"+0.8 ML/ha"</f>
        <v>+0.8 ML/ha</v>
      </c>
      <c r="U99" s="32" t="str">
        <f>"+0.9 ML/ha"</f>
        <v>+0.9 ML/ha</v>
      </c>
      <c r="V99" s="33" t="str">
        <f>"+1.0 ML/ha"</f>
        <v>+1.0 ML/ha</v>
      </c>
      <c r="W99" s="33" t="str">
        <f>"+1.2 ML/ha"</f>
        <v>+1.2 ML/ha</v>
      </c>
      <c r="X99" s="33" t="str">
        <f>"+1.5 ML/ha"</f>
        <v>+1.5 ML/ha</v>
      </c>
    </row>
    <row r="100" spans="1:24" ht="14.25">
      <c r="A100" s="16"/>
      <c r="B100" s="35">
        <f>IF(B84&lt;0,0,B84*AreaUnderNormalCurve!$C4)</f>
        <v>0</v>
      </c>
      <c r="C100" s="35">
        <f>IF(C84&lt;0,0,C84*AreaUnderNormalCurve!$C4)</f>
        <v>0</v>
      </c>
      <c r="D100" s="35">
        <f>IF(D84&lt;0,0,D84*AreaUnderNormalCurve!$C4)</f>
        <v>0.018850596796920697</v>
      </c>
      <c r="E100" s="35">
        <f>IF(E84&lt;0,0,E84*AreaUnderNormalCurve!$C4)</f>
        <v>0.02807788378977273</v>
      </c>
      <c r="F100" s="35">
        <f>IF(F84&lt;0,0,F84*AreaUnderNormalCurve!$C4)</f>
        <v>0.03683994574566702</v>
      </c>
      <c r="G100" s="35">
        <f>IF(G84&lt;0,0,G84*AreaUnderNormalCurve!$C4)</f>
        <v>0.04513678266460365</v>
      </c>
      <c r="H100" s="35">
        <f>IF(H84&lt;0,0,H84*AreaUnderNormalCurve!$C4)</f>
        <v>0.052968394546582684</v>
      </c>
      <c r="I100" s="35">
        <f>IF(I84&lt;0,0,I84*AreaUnderNormalCurve!$C4)</f>
        <v>0.06033478139160399</v>
      </c>
      <c r="J100" s="35">
        <f>IF(J84&lt;0,0,J84*AreaUnderNormalCurve!$C4)</f>
        <v>0.06723594319966768</v>
      </c>
      <c r="K100" s="35">
        <f>IF(K84&lt;0,0,K84*AreaUnderNormalCurve!$C4)</f>
        <v>0.07367187997077365</v>
      </c>
      <c r="L100" s="35">
        <f>IF(L84&lt;0,0,L84*AreaUnderNormalCurve!$C4)</f>
        <v>0.07964259170492205</v>
      </c>
      <c r="M100" s="35">
        <f>IF(M84&lt;0,0,M84*AreaUnderNormalCurve!$C4)</f>
        <v>0.08514807840211275</v>
      </c>
      <c r="N100" s="35">
        <f>IF(N84&lt;0,0,N84*AreaUnderNormalCurve!$C4)</f>
        <v>0.09018834006234583</v>
      </c>
      <c r="O100" s="35">
        <f>IF(O84&lt;0,0,O84*AreaUnderNormalCurve!$C4)</f>
        <v>0.0947633766856212</v>
      </c>
      <c r="P100" s="35">
        <f>IF(P84&lt;0,0,P84*AreaUnderNormalCurve!$C4)</f>
        <v>0.09887318827193892</v>
      </c>
      <c r="Q100" s="35">
        <f>IF(Q84&lt;0,0,Q84*AreaUnderNormalCurve!$C4)</f>
        <v>0.10251777482129898</v>
      </c>
      <c r="R100" s="35">
        <f>IF(R84&lt;0,0,R84*AreaUnderNormalCurve!$C4)</f>
        <v>0.10569713633370137</v>
      </c>
      <c r="S100" s="35">
        <f>IF(S84&lt;0,0,S84*AreaUnderNormalCurve!$C4)</f>
        <v>0.1084112728091461</v>
      </c>
      <c r="T100" s="35">
        <f>IF(T84&lt;0,0,T84*AreaUnderNormalCurve!$C4)</f>
        <v>0.11066018424763317</v>
      </c>
      <c r="U100" s="35">
        <f>IF(U84&lt;0,0,U84*AreaUnderNormalCurve!$C4)</f>
        <v>0.11244387064916259</v>
      </c>
      <c r="V100" s="35">
        <f>IF(V84&lt;0,0,V84*AreaUnderNormalCurve!$C4)</f>
        <v>0.11376233201373445</v>
      </c>
      <c r="W100" s="35">
        <f>IF(W84&lt;0,0,W84*AreaUnderNormalCurve!$C4)</f>
        <v>0.11500357963200501</v>
      </c>
      <c r="X100" s="35">
        <f>IF(X84&lt;0,0,X84*AreaUnderNormalCurve!$C4)</f>
        <v>0.11337626328222841</v>
      </c>
    </row>
    <row r="101" spans="1:24" ht="14.25">
      <c r="A101" s="16"/>
      <c r="B101" s="35">
        <f>IF(B85&lt;0,0,B85*AreaUnderNormalCurve!$C5)</f>
        <v>0</v>
      </c>
      <c r="C101" s="35">
        <f>IF(C85&lt;0,0,C85*AreaUnderNormalCurve!$C5)</f>
        <v>0.02936716181891745</v>
      </c>
      <c r="D101" s="35">
        <f>IF(D85&lt;0,0,D85*AreaUnderNormalCurve!$C5)</f>
        <v>0.09899025297987239</v>
      </c>
      <c r="E101" s="35">
        <f>IF(E85&lt;0,0,E85*AreaUnderNormalCurve!$C5)</f>
        <v>0.13098115590999654</v>
      </c>
      <c r="F101" s="35">
        <f>IF(F85&lt;0,0,F85*AreaUnderNormalCurve!$C5)</f>
        <v>0.16109163040655144</v>
      </c>
      <c r="G101" s="35">
        <f>IF(G85&lt;0,0,G85*AreaUnderNormalCurve!$C5)</f>
        <v>0.1893216764695373</v>
      </c>
      <c r="H101" s="35">
        <f>IF(H85&lt;0,0,H85*AreaUnderNormalCurve!$C5)</f>
        <v>0.21567129409895394</v>
      </c>
      <c r="I101" s="35">
        <f>IF(I85&lt;0,0,I85*AreaUnderNormalCurve!$C5)</f>
        <v>0.24014048329480173</v>
      </c>
      <c r="J101" s="35">
        <f>IF(J85&lt;0,0,J85*AreaUnderNormalCurve!$C5)</f>
        <v>0.26272924405708054</v>
      </c>
      <c r="K101" s="35">
        <f>IF(K85&lt;0,0,K85*AreaUnderNormalCurve!$C5)</f>
        <v>0.28343757638579015</v>
      </c>
      <c r="L101" s="35">
        <f>IF(L85&lt;0,0,L85*AreaUnderNormalCurve!$C5)</f>
        <v>0.3022654802809307</v>
      </c>
      <c r="M101" s="35">
        <f>IF(M85&lt;0,0,M85*AreaUnderNormalCurve!$C5)</f>
        <v>0.31921295574250247</v>
      </c>
      <c r="N101" s="35">
        <f>IF(N85&lt;0,0,N85*AreaUnderNormalCurve!$C5)</f>
        <v>0.33428000277050474</v>
      </c>
      <c r="O101" s="35">
        <f>IF(O85&lt;0,0,O85*AreaUnderNormalCurve!$C5)</f>
        <v>0.34746662136493833</v>
      </c>
      <c r="P101" s="35">
        <f>IF(P85&lt;0,0,P85*AreaUnderNormalCurve!$C5)</f>
        <v>0.35877281152580276</v>
      </c>
      <c r="Q101" s="35">
        <f>IF(Q85&lt;0,0,Q85*AreaUnderNormalCurve!$C5)</f>
        <v>0.36819857325309796</v>
      </c>
      <c r="R101" s="35">
        <f>IF(R85&lt;0,0,R85*AreaUnderNormalCurve!$C5)</f>
        <v>0.37574390654682444</v>
      </c>
      <c r="S101" s="35">
        <f>IF(S85&lt;0,0,S85*AreaUnderNormalCurve!$C5)</f>
        <v>0.38140881140698146</v>
      </c>
      <c r="T101" s="35">
        <f>IF(T85&lt;0,0,T85*AreaUnderNormalCurve!$C5)</f>
        <v>0.38519328783356976</v>
      </c>
      <c r="U101" s="35">
        <f>IF(U85&lt;0,0,U85*AreaUnderNormalCurve!$C5)</f>
        <v>0.387097335826589</v>
      </c>
      <c r="V101" s="35">
        <f>IF(V85&lt;0,0,V85*AreaUnderNormalCurve!$C5)</f>
        <v>0.387120955386039</v>
      </c>
      <c r="W101" s="35">
        <f>IF(W85&lt;0,0,W85*AreaUnderNormalCurve!$C5)</f>
        <v>0.3815269092042323</v>
      </c>
      <c r="X101" s="35">
        <f>IF(X85&lt;0,0,X85*AreaUnderNormalCurve!$C5)</f>
        <v>0.3590326266797537</v>
      </c>
    </row>
    <row r="102" spans="1:24" ht="14.25">
      <c r="A102" s="16"/>
      <c r="B102" s="35">
        <f>IF(B86&lt;0,0,B86*AreaUnderNormalCurve!$C6)</f>
        <v>0</v>
      </c>
      <c r="C102" s="35">
        <f>IF(C86&lt;0,0,C86*AreaUnderNormalCurve!$C6)</f>
        <v>0.16215084245761927</v>
      </c>
      <c r="D102" s="35">
        <f>IF(D86&lt;0,0,D86*AreaUnderNormalCurve!$C6)</f>
        <v>0.3539818526799702</v>
      </c>
      <c r="E102" s="35">
        <f>IF(E86&lt;0,0,E86*AreaUnderNormalCurve!$C6)</f>
        <v>0.4409854730074992</v>
      </c>
      <c r="F102" s="35">
        <f>IF(F86&lt;0,0,F86*AreaUnderNormalCurve!$C6)</f>
        <v>0.5220478368125973</v>
      </c>
      <c r="G102" s="35">
        <f>IF(G86&lt;0,0,G86*AreaUnderNormalCurve!$C6)</f>
        <v>0.5971689440952641</v>
      </c>
      <c r="H102" s="35">
        <f>IF(H86&lt;0,0,H86*AreaUnderNormalCurve!$C6)</f>
        <v>0.6663487948554998</v>
      </c>
      <c r="I102" s="35">
        <f>IF(I86&lt;0,0,I86*AreaUnderNormalCurve!$C6)</f>
        <v>0.7295873890933046</v>
      </c>
      <c r="J102" s="35">
        <f>IF(J86&lt;0,0,J86*AreaUnderNormalCurve!$C6)</f>
        <v>0.786884726808678</v>
      </c>
      <c r="K102" s="35">
        <f>IF(K86&lt;0,0,K86*AreaUnderNormalCurve!$C6)</f>
        <v>0.8382408080016206</v>
      </c>
      <c r="L102" s="35">
        <f>IF(L86&lt;0,0,L86*AreaUnderNormalCurve!$C6)</f>
        <v>0.8836556326721323</v>
      </c>
      <c r="M102" s="35">
        <f>IF(M86&lt;0,0,M86*AreaUnderNormalCurve!$C6)</f>
        <v>0.9231292008202124</v>
      </c>
      <c r="N102" s="35">
        <f>IF(N86&lt;0,0,N86*AreaUnderNormalCurve!$C6)</f>
        <v>0.9566615124458617</v>
      </c>
      <c r="O102" s="35">
        <f>IF(O86&lt;0,0,O86*AreaUnderNormalCurve!$C6)</f>
        <v>0.9842525675490801</v>
      </c>
      <c r="P102" s="35">
        <f>IF(P86&lt;0,0,P86*AreaUnderNormalCurve!$C6)</f>
        <v>1.0059023661298672</v>
      </c>
      <c r="Q102" s="35">
        <f>IF(Q86&lt;0,0,Q86*AreaUnderNormalCurve!$C6)</f>
        <v>1.021610908188223</v>
      </c>
      <c r="R102" s="35">
        <f>IF(R86&lt;0,0,R86*AreaUnderNormalCurve!$C6)</f>
        <v>1.031378193724148</v>
      </c>
      <c r="S102" s="35">
        <f>IF(S86&lt;0,0,S86*AreaUnderNormalCurve!$C6)</f>
        <v>1.0352042227376423</v>
      </c>
      <c r="T102" s="35">
        <f>IF(T86&lt;0,0,T86*AreaUnderNormalCurve!$C6)</f>
        <v>1.0330889952287048</v>
      </c>
      <c r="U102" s="35">
        <f>IF(U86&lt;0,0,U86*AreaUnderNormalCurve!$C6)</f>
        <v>1.0250325111973368</v>
      </c>
      <c r="V102" s="35">
        <f>IF(V86&lt;0,0,V86*AreaUnderNormalCurve!$C6)</f>
        <v>1.0110347706435374</v>
      </c>
      <c r="W102" s="35">
        <f>IF(W86&lt;0,0,W86*AreaUnderNormalCurve!$C6)</f>
        <v>0.9652155199686455</v>
      </c>
      <c r="X102" s="35">
        <f>IF(X86&lt;0,0,X86*AreaUnderNormalCurve!$C6)</f>
        <v>0.8519272200380748</v>
      </c>
    </row>
    <row r="103" spans="1:24" ht="14.25">
      <c r="A103" s="16"/>
      <c r="B103" s="35">
        <f>IF(B87&lt;0,0,B87*AreaUnderNormalCurve!$C7)</f>
        <v>0</v>
      </c>
      <c r="C103" s="35">
        <f>IF(C87&lt;0,0,C87*AreaUnderNormalCurve!$C7)</f>
        <v>0.5037226571478819</v>
      </c>
      <c r="D103" s="35">
        <f>IF(D87&lt;0,0,D87*AreaUnderNormalCurve!$C7)</f>
        <v>0.9115033964155115</v>
      </c>
      <c r="E103" s="35">
        <f>IF(E87&lt;0,0,E87*AreaUnderNormalCurve!$C7)</f>
        <v>1.0937452720290823</v>
      </c>
      <c r="F103" s="35">
        <f>IF(F87&lt;0,0,F87*AreaUnderNormalCurve!$C7)</f>
        <v>1.2615548182958243</v>
      </c>
      <c r="G103" s="35">
        <f>IF(G87&lt;0,0,G87*AreaUnderNormalCurve!$C7)</f>
        <v>1.414932035215737</v>
      </c>
      <c r="H103" s="35">
        <f>IF(H87&lt;0,0,H87*AreaUnderNormalCurve!$C7)</f>
        <v>1.5538769227888216</v>
      </c>
      <c r="I103" s="35">
        <f>IF(I87&lt;0,0,I87*AreaUnderNormalCurve!$C7)</f>
        <v>1.6783894810150755</v>
      </c>
      <c r="J103" s="35">
        <f>IF(J87&lt;0,0,J87*AreaUnderNormalCurve!$C7)</f>
        <v>1.7884697098945015</v>
      </c>
      <c r="K103" s="35">
        <f>IF(K87&lt;0,0,K87*AreaUnderNormalCurve!$C7)</f>
        <v>1.884117609427098</v>
      </c>
      <c r="L103" s="35">
        <f>IF(L87&lt;0,0,L87*AreaUnderNormalCurve!$C7)</f>
        <v>1.9653331796128664</v>
      </c>
      <c r="M103" s="35">
        <f>IF(M87&lt;0,0,M87*AreaUnderNormalCurve!$C7)</f>
        <v>2.0321164204518043</v>
      </c>
      <c r="N103" s="35">
        <f>IF(N87&lt;0,0,N87*AreaUnderNormalCurve!$C7)</f>
        <v>2.0844673319439146</v>
      </c>
      <c r="O103" s="35">
        <f>IF(O87&lt;0,0,O87*AreaUnderNormalCurve!$C7)</f>
        <v>2.122385914089194</v>
      </c>
      <c r="P103" s="35">
        <f>IF(P87&lt;0,0,P87*AreaUnderNormalCurve!$C7)</f>
        <v>2.1458721668876457</v>
      </c>
      <c r="Q103" s="35">
        <f>IF(Q87&lt;0,0,Q87*AreaUnderNormalCurve!$C7)</f>
        <v>2.1549260903392695</v>
      </c>
      <c r="R103" s="35">
        <f>IF(R87&lt;0,0,R87*AreaUnderNormalCurve!$C7)</f>
        <v>2.1495476844440624</v>
      </c>
      <c r="S103" s="35">
        <f>IF(S87&lt;0,0,S87*AreaUnderNormalCurve!$C7)</f>
        <v>2.129736949202027</v>
      </c>
      <c r="T103" s="35">
        <f>IF(T87&lt;0,0,T87*AreaUnderNormalCurve!$C7)</f>
        <v>2.0954938846131608</v>
      </c>
      <c r="U103" s="35">
        <f>IF(U87&lt;0,0,U87*AreaUnderNormalCurve!$C7)</f>
        <v>2.046818490677469</v>
      </c>
      <c r="V103" s="35">
        <f>IF(V87&lt;0,0,V87*AreaUnderNormalCurve!$C7)</f>
        <v>1.9837107673949461</v>
      </c>
      <c r="W103" s="35">
        <f>IF(W87&lt;0,0,W87*AreaUnderNormalCurve!$C7)</f>
        <v>1.814198332789413</v>
      </c>
      <c r="X103" s="35">
        <f>IF(X87&lt;0,0,X87*AreaUnderNormalCurve!$C7)</f>
        <v>1.4516872107798953</v>
      </c>
    </row>
    <row r="104" spans="1:24" ht="14.25">
      <c r="A104" s="16"/>
      <c r="B104" s="35">
        <f>IF(B88&lt;0,0,B88*AreaUnderNormalCurve!$C8)</f>
        <v>0</v>
      </c>
      <c r="C104" s="35">
        <f>IF(C88&lt;0,0,C88*AreaUnderNormalCurve!$C8)</f>
        <v>1.0808814083042648</v>
      </c>
      <c r="D104" s="35">
        <f>IF(D88&lt;0,0,D88*AreaUnderNormalCurve!$C8)</f>
        <v>1.7548349031171984</v>
      </c>
      <c r="E104" s="35">
        <f>IF(E88&lt;0,0,E88*AreaUnderNormalCurve!$C8)</f>
        <v>2.0510141921676763</v>
      </c>
      <c r="F104" s="35">
        <f>IF(F88&lt;0,0,F88*AreaUnderNormalCurve!$C8)</f>
        <v>2.3199951756474944</v>
      </c>
      <c r="G104" s="35">
        <f>IF(G88&lt;0,0,G88*AreaUnderNormalCurve!$C8)</f>
        <v>2.5617778535566504</v>
      </c>
      <c r="H104" s="35">
        <f>IF(H88&lt;0,0,H88*AreaUnderNormalCurve!$C8)</f>
        <v>2.7763622258951495</v>
      </c>
      <c r="I104" s="35">
        <f>IF(I88&lt;0,0,I88*AreaUnderNormalCurve!$C8)</f>
        <v>2.963748292662986</v>
      </c>
      <c r="J104" s="35">
        <f>IF(J88&lt;0,0,J88*AreaUnderNormalCurve!$C8)</f>
        <v>3.123936053860163</v>
      </c>
      <c r="K104" s="35">
        <f>IF(K88&lt;0,0,K88*AreaUnderNormalCurve!$C8)</f>
        <v>3.2569255094866794</v>
      </c>
      <c r="L104" s="35">
        <f>IF(L88&lt;0,0,L88*AreaUnderNormalCurve!$C8)</f>
        <v>3.3627166595425377</v>
      </c>
      <c r="M104" s="35">
        <f>IF(M88&lt;0,0,M88*AreaUnderNormalCurve!$C8)</f>
        <v>3.4413095040277346</v>
      </c>
      <c r="N104" s="35">
        <f>IF(N88&lt;0,0,N88*AreaUnderNormalCurve!$C8)</f>
        <v>3.492704042942274</v>
      </c>
      <c r="O104" s="35">
        <f>IF(O88&lt;0,0,O88*AreaUnderNormalCurve!$C8)</f>
        <v>3.516900276286151</v>
      </c>
      <c r="P104" s="35">
        <f>IF(P88&lt;0,0,P88*AreaUnderNormalCurve!$C8)</f>
        <v>3.5138982040593683</v>
      </c>
      <c r="Q104" s="35">
        <f>IF(Q88&lt;0,0,Q88*AreaUnderNormalCurve!$C8)</f>
        <v>3.4836978262619245</v>
      </c>
      <c r="R104" s="35">
        <f>IF(R88&lt;0,0,R88*AreaUnderNormalCurve!$C8)</f>
        <v>3.426299142893823</v>
      </c>
      <c r="S104" s="35">
        <f>IF(S88&lt;0,0,S88*AreaUnderNormalCurve!$C8)</f>
        <v>3.3417021539550604</v>
      </c>
      <c r="T104" s="35">
        <f>IF(T88&lt;0,0,T88*AreaUnderNormalCurve!$C8)</f>
        <v>3.2299068594456357</v>
      </c>
      <c r="U104" s="35">
        <f>IF(U88&lt;0,0,U88*AreaUnderNormalCurve!$C8)</f>
        <v>3.0909132593655553</v>
      </c>
      <c r="V104" s="35">
        <f>IF(V88&lt;0,0,V88*AreaUnderNormalCurve!$C8)</f>
        <v>2.9247213537148102</v>
      </c>
      <c r="W104" s="35">
        <f>IF(W88&lt;0,0,W88*AreaUnderNormalCurve!$C8)</f>
        <v>2.510742625701345</v>
      </c>
      <c r="X104" s="35">
        <f>IF(X88&lt;0,0,X88*AreaUnderNormalCurve!$C8)</f>
        <v>1.6857872419012008</v>
      </c>
    </row>
    <row r="105" spans="1:24" ht="14.25">
      <c r="A105" s="16"/>
      <c r="B105" s="35">
        <f>IF(B89&lt;0,0,B89*AreaUnderNormalCurve!$C9)</f>
        <v>0</v>
      </c>
      <c r="C105" s="35">
        <f>IF(C89&lt;0,0,C89*AreaUnderNormalCurve!$C9)</f>
        <v>1.6942799036925347</v>
      </c>
      <c r="D105" s="35">
        <f>IF(D89&lt;0,0,D89*AreaUnderNormalCurve!$C9)</f>
        <v>2.558290277098335</v>
      </c>
      <c r="E105" s="35">
        <f>IF(E89&lt;0,0,E89*AreaUnderNormalCurve!$C9)</f>
        <v>2.9307179128846474</v>
      </c>
      <c r="F105" s="35">
        <f>IF(F89&lt;0,0,F89*AreaUnderNormalCurve!$C9)</f>
        <v>3.2634271813932343</v>
      </c>
      <c r="G105" s="35">
        <f>IF(G89&lt;0,0,G89*AreaUnderNormalCurve!$C9)</f>
        <v>3.5564180826240945</v>
      </c>
      <c r="H105" s="35">
        <f>IF(H89&lt;0,0,H89*AreaUnderNormalCurve!$C9)</f>
        <v>3.8096906165772304</v>
      </c>
      <c r="I105" s="35">
        <f>IF(I89&lt;0,0,I89*AreaUnderNormalCurve!$C9)</f>
        <v>4.023244783252639</v>
      </c>
      <c r="J105" s="35">
        <f>IF(J89&lt;0,0,J89*AreaUnderNormalCurve!$C9)</f>
        <v>4.197080582650324</v>
      </c>
      <c r="K105" s="35">
        <f>IF(K89&lt;0,0,K89*AreaUnderNormalCurve!$C9)</f>
        <v>4.331198014770284</v>
      </c>
      <c r="L105" s="35">
        <f>IF(L89&lt;0,0,L89*AreaUnderNormalCurve!$C9)</f>
        <v>4.4255970796125155</v>
      </c>
      <c r="M105" s="35">
        <f>IF(M89&lt;0,0,M89*AreaUnderNormalCurve!$C9)</f>
        <v>4.480277777177023</v>
      </c>
      <c r="N105" s="35">
        <f>IF(N89&lt;0,0,N89*AreaUnderNormalCurve!$C9)</f>
        <v>4.495240107463801</v>
      </c>
      <c r="O105" s="35">
        <f>IF(O89&lt;0,0,O89*AreaUnderNormalCurve!$C9)</f>
        <v>4.4704840704728595</v>
      </c>
      <c r="P105" s="35">
        <f>IF(P89&lt;0,0,P89*AreaUnderNormalCurve!$C9)</f>
        <v>4.406009666204189</v>
      </c>
      <c r="Q105" s="35">
        <f>IF(Q89&lt;0,0,Q89*AreaUnderNormalCurve!$C9)</f>
        <v>4.301816894657792</v>
      </c>
      <c r="R105" s="35">
        <f>IF(R89&lt;0,0,R89*AreaUnderNormalCurve!$C9)</f>
        <v>4.1579057558336725</v>
      </c>
      <c r="S105" s="35">
        <f>IF(S89&lt;0,0,S89*AreaUnderNormalCurve!$C9)</f>
        <v>3.9742762497318265</v>
      </c>
      <c r="T105" s="35">
        <f>IF(T89&lt;0,0,T89*AreaUnderNormalCurve!$C9)</f>
        <v>3.7509283763522516</v>
      </c>
      <c r="U105" s="35">
        <f>IF(U89&lt;0,0,U89*AreaUnderNormalCurve!$C9)</f>
        <v>3.4878621356949537</v>
      </c>
      <c r="V105" s="35">
        <f>IF(V89&lt;0,0,V89*AreaUnderNormalCurve!$C9)</f>
        <v>3.1850775277599297</v>
      </c>
      <c r="W105" s="35">
        <f>IF(W89&lt;0,0,W89*AreaUnderNormalCurve!$C9)</f>
        <v>2.4603532100567067</v>
      </c>
      <c r="X105" s="35">
        <f>IF(X89&lt;0,0,X89*AreaUnderNormalCurve!$C9)</f>
        <v>1.0753789789189283</v>
      </c>
    </row>
    <row r="106" spans="1:24" ht="14.25">
      <c r="A106" s="16"/>
      <c r="B106" s="35">
        <f>IF(B90&lt;0,0,B90*AreaUnderNormalCurve!$C10)</f>
        <v>0</v>
      </c>
      <c r="C106" s="35">
        <f>IF(C90&lt;0,0,C90*AreaUnderNormalCurve!$C10)</f>
        <v>1.9910962217353356</v>
      </c>
      <c r="D106" s="35">
        <f>IF(D90&lt;0,0,D90*AreaUnderNormalCurve!$C10)</f>
        <v>2.8508172017152256</v>
      </c>
      <c r="E106" s="35">
        <f>IF(E90&lt;0,0,E90*AreaUnderNormalCurve!$C10)</f>
        <v>3.2131435586592736</v>
      </c>
      <c r="F106" s="35">
        <f>IF(F90&lt;0,0,F90*AreaUnderNormalCurve!$C10)</f>
        <v>3.5304471602393894</v>
      </c>
      <c r="G106" s="35">
        <f>IF(G90&lt;0,0,G90*AreaUnderNormalCurve!$C10)</f>
        <v>3.8027280064555775</v>
      </c>
      <c r="H106" s="35">
        <f>IF(H90&lt;0,0,H90*AreaUnderNormalCurve!$C10)</f>
        <v>4.029986097307829</v>
      </c>
      <c r="I106" s="35">
        <f>IF(I90&lt;0,0,I90*AreaUnderNormalCurve!$C10)</f>
        <v>4.212221432796152</v>
      </c>
      <c r="J106" s="35">
        <f>IF(J90&lt;0,0,J90*AreaUnderNormalCurve!$C10)</f>
        <v>4.349434012920543</v>
      </c>
      <c r="K106" s="35">
        <f>IF(K90&lt;0,0,K90*AreaUnderNormalCurve!$C10)</f>
        <v>4.441623837681003</v>
      </c>
      <c r="L106" s="35">
        <f>IF(L90&lt;0,0,L90*AreaUnderNormalCurve!$C10)</f>
        <v>4.488790907077529</v>
      </c>
      <c r="M106" s="35">
        <f>IF(M90&lt;0,0,M90*AreaUnderNormalCurve!$C10)</f>
        <v>4.490935221110124</v>
      </c>
      <c r="N106" s="35">
        <f>IF(N90&lt;0,0,N90*AreaUnderNormalCurve!$C10)</f>
        <v>4.448056779778789</v>
      </c>
      <c r="O106" s="35">
        <f>IF(O90&lt;0,0,O90*AreaUnderNormalCurve!$C10)</f>
        <v>4.3601555830835235</v>
      </c>
      <c r="P106" s="35">
        <f>IF(P90&lt;0,0,P90*AreaUnderNormalCurve!$C10)</f>
        <v>4.227231631024324</v>
      </c>
      <c r="Q106" s="35">
        <f>IF(Q90&lt;0,0,Q90*AreaUnderNormalCurve!$C10)</f>
        <v>4.049284923601196</v>
      </c>
      <c r="R106" s="35">
        <f>IF(R90&lt;0,0,R90*AreaUnderNormalCurve!$C10)</f>
        <v>3.826315460814131</v>
      </c>
      <c r="S106" s="35">
        <f>IF(S90&lt;0,0,S90*AreaUnderNormalCurve!$C10)</f>
        <v>3.55832324266314</v>
      </c>
      <c r="T106" s="35">
        <f>IF(T90&lt;0,0,T90*AreaUnderNormalCurve!$C10)</f>
        <v>3.245308269148215</v>
      </c>
      <c r="U106" s="35">
        <f>IF(U90&lt;0,0,U90*AreaUnderNormalCurve!$C10)</f>
        <v>2.887270540269358</v>
      </c>
      <c r="V106" s="35">
        <f>IF(V90&lt;0,0,V90*AreaUnderNormalCurve!$C10)</f>
        <v>2.4842100560265727</v>
      </c>
      <c r="W106" s="35">
        <f>IF(W90&lt;0,0,W90*AreaUnderNormalCurve!$C10)</f>
        <v>1.543020821449202</v>
      </c>
      <c r="X106" s="35">
        <f>IF(X90&lt;0,0,X90*AreaUnderNormalCurve!$C10)</f>
        <v>0</v>
      </c>
    </row>
    <row r="107" spans="1:24" ht="14.25">
      <c r="A107" s="16"/>
      <c r="B107" s="35">
        <f>IF(B91&lt;0,0,B91*AreaUnderNormalCurve!$C11)</f>
        <v>0</v>
      </c>
      <c r="C107" s="35">
        <f>IF(C91&lt;0,0,C91*AreaUnderNormalCurve!$C11)</f>
        <v>1.7778960204392353</v>
      </c>
      <c r="D107" s="35">
        <f>IF(D91&lt;0,0,D91*AreaUnderNormalCurve!$C11)</f>
        <v>2.441776720350699</v>
      </c>
      <c r="E107" s="35">
        <f>IF(E91&lt;0,0,E91*AreaUnderNormalCurve!$C11)</f>
        <v>2.7142351472843815</v>
      </c>
      <c r="F107" s="35">
        <f>IF(F91&lt;0,0,F91*AreaUnderNormalCurve!$C11)</f>
        <v>2.947038958870032</v>
      </c>
      <c r="G107" s="35">
        <f>IF(G91&lt;0,0,G91*AreaUnderNormalCurve!$C11)</f>
        <v>3.140188155107652</v>
      </c>
      <c r="H107" s="35">
        <f>IF(H91&lt;0,0,H91*AreaUnderNormalCurve!$C11)</f>
        <v>3.2936827359972365</v>
      </c>
      <c r="I107" s="35">
        <f>IF(I91&lt;0,0,I91*AreaUnderNormalCurve!$C11)</f>
        <v>3.407522701538793</v>
      </c>
      <c r="J107" s="35">
        <f>IF(J91&lt;0,0,J91*AreaUnderNormalCurve!$C11)</f>
        <v>3.481708051732315</v>
      </c>
      <c r="K107" s="35">
        <f>IF(K91&lt;0,0,K91*AreaUnderNormalCurve!$C11)</f>
        <v>3.5162387865778038</v>
      </c>
      <c r="L107" s="35">
        <f>IF(L91&lt;0,0,L91*AreaUnderNormalCurve!$C11)</f>
        <v>3.5111149060752616</v>
      </c>
      <c r="M107" s="35">
        <f>IF(M91&lt;0,0,M91*AreaUnderNormalCurve!$C11)</f>
        <v>3.4663364102246854</v>
      </c>
      <c r="N107" s="35">
        <f>IF(N91&lt;0,0,N91*AreaUnderNormalCurve!$C11)</f>
        <v>3.38190329902608</v>
      </c>
      <c r="O107" s="35">
        <f>IF(O91&lt;0,0,O91*AreaUnderNormalCurve!$C11)</f>
        <v>3.25781557247944</v>
      </c>
      <c r="P107" s="35">
        <f>IF(P91&lt;0,0,P91*AreaUnderNormalCurve!$C11)</f>
        <v>3.094073230584769</v>
      </c>
      <c r="Q107" s="35">
        <f>IF(Q91&lt;0,0,Q91*AreaUnderNormalCurve!$C11)</f>
        <v>2.890676273342066</v>
      </c>
      <c r="R107" s="35">
        <f>IF(R91&lt;0,0,R91*AreaUnderNormalCurve!$C11)</f>
        <v>2.647624700751331</v>
      </c>
      <c r="S107" s="35">
        <f>IF(S91&lt;0,0,S91*AreaUnderNormalCurve!$C11)</f>
        <v>2.3649185128125647</v>
      </c>
      <c r="T107" s="35">
        <f>IF(T91&lt;0,0,T91*AreaUnderNormalCurve!$C11)</f>
        <v>2.042557709525762</v>
      </c>
      <c r="U107" s="35">
        <f>IF(U91&lt;0,0,U91*AreaUnderNormalCurve!$C11)</f>
        <v>1.68054229089093</v>
      </c>
      <c r="V107" s="35">
        <f>IF(V91&lt;0,0,V91*AreaUnderNormalCurve!$C11)</f>
        <v>1.278872256908064</v>
      </c>
      <c r="W107" s="35">
        <f>IF(W91&lt;0,0,W91*AreaUnderNormalCurve!$C11)</f>
        <v>0.3565683428982409</v>
      </c>
      <c r="X107" s="35">
        <f>IF(X91&lt;0,0,X91*AreaUnderNormalCurve!$C11)</f>
        <v>0</v>
      </c>
    </row>
    <row r="108" spans="1:24" ht="14.25">
      <c r="A108" s="16"/>
      <c r="B108" s="35">
        <f>IF(B92&lt;0,0,B92*AreaUnderNormalCurve!$C12)</f>
        <v>0</v>
      </c>
      <c r="C108" s="35">
        <f>IF(C92&lt;0,0,C92*AreaUnderNormalCurve!$C12)</f>
        <v>1.2151518476525567</v>
      </c>
      <c r="D108" s="35">
        <f>IF(D92&lt;0,0,D92*AreaUnderNormalCurve!$C12)</f>
        <v>1.6126514820507718</v>
      </c>
      <c r="E108" s="35">
        <f>IF(E92&lt;0,0,E92*AreaUnderNormalCurve!$C12)</f>
        <v>1.770681937358341</v>
      </c>
      <c r="F108" s="35">
        <f>IF(F92&lt;0,0,F92*AreaUnderNormalCurve!$C12)</f>
        <v>1.9015661514048867</v>
      </c>
      <c r="G108" s="35">
        <f>IF(G92&lt;0,0,G92*AreaUnderNormalCurve!$C12)</f>
        <v>2.005304124190407</v>
      </c>
      <c r="H108" s="35">
        <f>IF(H92&lt;0,0,H92*AreaUnderNormalCurve!$C12)</f>
        <v>2.0818958557149028</v>
      </c>
      <c r="I108" s="35">
        <f>IF(I92&lt;0,0,I92*AreaUnderNormalCurve!$C12)</f>
        <v>2.1313413459783734</v>
      </c>
      <c r="J108" s="35">
        <f>IF(J92&lt;0,0,J92*AreaUnderNormalCurve!$C12)</f>
        <v>2.1536405949808195</v>
      </c>
      <c r="K108" s="35">
        <f>IF(K92&lt;0,0,K92*AreaUnderNormalCurve!$C12)</f>
        <v>2.14879360272224</v>
      </c>
      <c r="L108" s="35">
        <f>IF(L92&lt;0,0,L92*AreaUnderNormalCurve!$C12)</f>
        <v>2.116800369202638</v>
      </c>
      <c r="M108" s="35">
        <f>IF(M92&lt;0,0,M92*AreaUnderNormalCurve!$C12)</f>
        <v>2.0576608944220096</v>
      </c>
      <c r="N108" s="35">
        <f>IF(N92&lt;0,0,N92*AreaUnderNormalCurve!$C12)</f>
        <v>1.9713751783803555</v>
      </c>
      <c r="O108" s="35">
        <f>IF(O92&lt;0,0,O92*AreaUnderNormalCurve!$C12)</f>
        <v>1.8579432210776787</v>
      </c>
      <c r="P108" s="35">
        <f>IF(P92&lt;0,0,P92*AreaUnderNormalCurve!$C12)</f>
        <v>1.7173650225139736</v>
      </c>
      <c r="Q108" s="35">
        <f>IF(Q92&lt;0,0,Q92*AreaUnderNormalCurve!$C12)</f>
        <v>1.5496405826892456</v>
      </c>
      <c r="R108" s="35">
        <f>IF(R92&lt;0,0,R92*AreaUnderNormalCurve!$C12)</f>
        <v>1.354769901603491</v>
      </c>
      <c r="S108" s="35">
        <f>IF(S92&lt;0,0,S92*AreaUnderNormalCurve!$C12)</f>
        <v>1.1327529792567146</v>
      </c>
      <c r="T108" s="35">
        <f>IF(T92&lt;0,0,T92*AreaUnderNormalCurve!$C12)</f>
        <v>0.883589815648914</v>
      </c>
      <c r="U108" s="35">
        <f>IF(U92&lt;0,0,U92*AreaUnderNormalCurve!$C12)</f>
        <v>0.6072804107800841</v>
      </c>
      <c r="V108" s="35">
        <f>IF(V92&lt;0,0,V92*AreaUnderNormalCurve!$C12)</f>
        <v>0.3038247646502338</v>
      </c>
      <c r="W108" s="35">
        <f>IF(W92&lt;0,0,W92*AreaUnderNormalCurve!$C12)</f>
        <v>0</v>
      </c>
      <c r="X108" s="35">
        <f>IF(X92&lt;0,0,X92*AreaUnderNormalCurve!$C12)</f>
        <v>0</v>
      </c>
    </row>
    <row r="109" spans="1:24" ht="14.25">
      <c r="A109" s="16"/>
      <c r="B109" s="35">
        <f>IF(B93&lt;0,0,B93*AreaUnderNormalCurve!$C13)</f>
        <v>0</v>
      </c>
      <c r="C109" s="35">
        <f>IF(C93&lt;0,0,C93*AreaUnderNormalCurve!$C13)</f>
        <v>0.6406218470519391</v>
      </c>
      <c r="D109" s="35">
        <f>IF(D93&lt;0,0,D93*AreaUnderNormalCurve!$C13)</f>
        <v>0.8255383102738799</v>
      </c>
      <c r="E109" s="35">
        <f>IF(E93&lt;0,0,E93*AreaUnderNormalCurve!$C13)</f>
        <v>0.8962585636112945</v>
      </c>
      <c r="F109" s="35">
        <f>IF(F93&lt;0,0,F93*AreaUnderNormalCurve!$C13)</f>
        <v>0.9524868314330056</v>
      </c>
      <c r="G109" s="35">
        <f>IF(G93&lt;0,0,G93*AreaUnderNormalCurve!$C13)</f>
        <v>0.994223113739013</v>
      </c>
      <c r="H109" s="35">
        <f>IF(H93&lt;0,0,H93*AreaUnderNormalCurve!$C13)</f>
        <v>1.0214674105293158</v>
      </c>
      <c r="I109" s="35">
        <f>IF(I93&lt;0,0,I93*AreaUnderNormalCurve!$C13)</f>
        <v>1.0342197218039149</v>
      </c>
      <c r="J109" s="35">
        <f>IF(J93&lt;0,0,J93*AreaUnderNormalCurve!$C13)</f>
        <v>1.0324800475628098</v>
      </c>
      <c r="K109" s="35">
        <f>IF(K93&lt;0,0,K93*AreaUnderNormalCurve!$C13)</f>
        <v>1.0162483878060011</v>
      </c>
      <c r="L109" s="35">
        <f>IF(L93&lt;0,0,L93*AreaUnderNormalCurve!$C13)</f>
        <v>0.9855247425334875</v>
      </c>
      <c r="M109" s="35">
        <f>IF(M93&lt;0,0,M93*AreaUnderNormalCurve!$C13)</f>
        <v>0.9403091117452713</v>
      </c>
      <c r="N109" s="35">
        <f>IF(N93&lt;0,0,N93*AreaUnderNormalCurve!$C13)</f>
        <v>0.8806014954413506</v>
      </c>
      <c r="O109" s="35">
        <f>IF(O93&lt;0,0,O93*AreaUnderNormalCurve!$C13)</f>
        <v>0.8064018936217262</v>
      </c>
      <c r="P109" s="35">
        <f>IF(P93&lt;0,0,P93*AreaUnderNormalCurve!$C13)</f>
        <v>0.7177103062863979</v>
      </c>
      <c r="Q109" s="35">
        <f>IF(Q93&lt;0,0,Q93*AreaUnderNormalCurve!$C13)</f>
        <v>0.6145267334353648</v>
      </c>
      <c r="R109" s="35">
        <f>IF(R93&lt;0,0,R93*AreaUnderNormalCurve!$C13)</f>
        <v>0.4968511750686283</v>
      </c>
      <c r="S109" s="35">
        <f>IF(S93&lt;0,0,S93*AreaUnderNormalCurve!$C13)</f>
        <v>0.36468363118618835</v>
      </c>
      <c r="T109" s="35">
        <f>IF(T93&lt;0,0,T93*AreaUnderNormalCurve!$C13)</f>
        <v>0.21802410178804366</v>
      </c>
      <c r="U109" s="35">
        <f>IF(U93&lt;0,0,U93*AreaUnderNormalCurve!$C13)</f>
        <v>0.0568725868741968</v>
      </c>
      <c r="V109" s="35">
        <f>IF(V93&lt;0,0,V93*AreaUnderNormalCurve!$C13)</f>
        <v>0</v>
      </c>
      <c r="W109" s="35">
        <f>IF(W93&lt;0,0,W93*AreaUnderNormalCurve!$C13)</f>
        <v>0</v>
      </c>
      <c r="X109" s="35">
        <f>IF(X93&lt;0,0,X93*AreaUnderNormalCurve!$C13)</f>
        <v>0</v>
      </c>
    </row>
    <row r="110" spans="1:24" ht="14.25">
      <c r="A110" s="16"/>
      <c r="B110" s="35">
        <f>IF(B94&lt;0,0,B94*AreaUnderNormalCurve!$C14)</f>
        <v>0</v>
      </c>
      <c r="C110" s="35">
        <f>IF(C94&lt;0,0,C94*AreaUnderNormalCurve!$C14)</f>
        <v>0.2595354293351356</v>
      </c>
      <c r="D110" s="35">
        <f>IF(D94&lt;0,0,D94*AreaUnderNormalCurve!$C14)</f>
        <v>0.32583228068539766</v>
      </c>
      <c r="E110" s="35">
        <f>IF(E94&lt;0,0,E94*AreaUnderNormalCurve!$C14)</f>
        <v>0.3499900770459332</v>
      </c>
      <c r="F110" s="35">
        <f>IF(F94&lt;0,0,F94*AreaUnderNormalCurve!$C14)</f>
        <v>0.36815412053007157</v>
      </c>
      <c r="G110" s="35">
        <f>IF(G94&lt;0,0,G94*AreaUnderNormalCurve!$C14)</f>
        <v>0.38032441113781285</v>
      </c>
      <c r="H110" s="35">
        <f>IF(H94&lt;0,0,H94*AreaUnderNormalCurve!$C14)</f>
        <v>0.38650094886915703</v>
      </c>
      <c r="I110" s="35">
        <f>IF(I94&lt;0,0,I94*AreaUnderNormalCurve!$C14)</f>
        <v>0.386683733724104</v>
      </c>
      <c r="J110" s="35">
        <f>IF(J94&lt;0,0,J94*AreaUnderNormalCurve!$C14)</f>
        <v>0.38087276570265405</v>
      </c>
      <c r="K110" s="35">
        <f>IF(K94&lt;0,0,K94*AreaUnderNormalCurve!$C14)</f>
        <v>0.3690680448048069</v>
      </c>
      <c r="L110" s="35">
        <f>IF(L94&lt;0,0,L94*AreaUnderNormalCurve!$C14)</f>
        <v>0.3512695710305626</v>
      </c>
      <c r="M110" s="35">
        <f>IF(M94&lt;0,0,M94*AreaUnderNormalCurve!$C14)</f>
        <v>0.32747734437992126</v>
      </c>
      <c r="N110" s="35">
        <f>IF(N94&lt;0,0,N94*AreaUnderNormalCurve!$C14)</f>
        <v>0.29769136485288283</v>
      </c>
      <c r="O110" s="35">
        <f>IF(O94&lt;0,0,O94*AreaUnderNormalCurve!$C14)</f>
        <v>0.2619116324494474</v>
      </c>
      <c r="P110" s="35">
        <f>IF(P94&lt;0,0,P94*AreaUnderNormalCurve!$C14)</f>
        <v>0.22013814716961455</v>
      </c>
      <c r="Q110" s="35">
        <f>IF(Q94&lt;0,0,Q94*AreaUnderNormalCurve!$C14)</f>
        <v>0.17237090901338492</v>
      </c>
      <c r="R110" s="35">
        <f>IF(R94&lt;0,0,R94*AreaUnderNormalCurve!$C14)</f>
        <v>0.11860991798075798</v>
      </c>
      <c r="S110" s="35">
        <f>IF(S94&lt;0,0,S94*AreaUnderNormalCurve!$C14)</f>
        <v>0.05885517407173445</v>
      </c>
      <c r="T110" s="35">
        <f>IF(T94&lt;0,0,T94*AreaUnderNormalCurve!$C14)</f>
        <v>0</v>
      </c>
      <c r="U110" s="35">
        <f>IF(U94&lt;0,0,U94*AreaUnderNormalCurve!$C14)</f>
        <v>0</v>
      </c>
      <c r="V110" s="35">
        <f>IF(V94&lt;0,0,V94*AreaUnderNormalCurve!$C14)</f>
        <v>0</v>
      </c>
      <c r="W110" s="35">
        <f>IF(W94&lt;0,0,W94*AreaUnderNormalCurve!$C14)</f>
        <v>0</v>
      </c>
      <c r="X110" s="35">
        <f>IF(X94&lt;0,0,X94*AreaUnderNormalCurve!$C14)</f>
        <v>0</v>
      </c>
    </row>
    <row r="111" spans="1:24" ht="14.25">
      <c r="A111" s="16"/>
      <c r="B111" s="35">
        <f>IF(B95&lt;0,0,B95*AreaUnderNormalCurve!$C15)</f>
        <v>0.001666870333472339</v>
      </c>
      <c r="C111" s="35">
        <f>IF(C95&lt;0,0,C95*AreaUnderNormalCurve!$C15)</f>
        <v>0.08254290405808228</v>
      </c>
      <c r="D111" s="35">
        <f>IF(D95&lt;0,0,D95*AreaUnderNormalCurve!$C15)</f>
        <v>0.10118585129744471</v>
      </c>
      <c r="E111" s="35">
        <f>IF(E95&lt;0,0,E95*AreaUnderNormalCurve!$C15)</f>
        <v>0.10757001072059419</v>
      </c>
      <c r="F111" s="35">
        <f>IF(F95&lt;0,0,F95*AreaUnderNormalCurve!$C15)</f>
        <v>0.11199596067938918</v>
      </c>
      <c r="G111" s="35">
        <f>IF(G95&lt;0,0,G95*AreaUnderNormalCurve!$C15)</f>
        <v>0.11446370117382962</v>
      </c>
      <c r="H111" s="35">
        <f>IF(H95&lt;0,0,H95*AreaUnderNormalCurve!$C15)</f>
        <v>0.11497323220391559</v>
      </c>
      <c r="I111" s="35">
        <f>IF(I95&lt;0,0,I95*AreaUnderNormalCurve!$C15)</f>
        <v>0.11352455376964699</v>
      </c>
      <c r="J111" s="35">
        <f>IF(J95&lt;0,0,J95*AreaUnderNormalCurve!$C15)</f>
        <v>0.11011766587102396</v>
      </c>
      <c r="K111" s="35">
        <f>IF(K95&lt;0,0,K95*AreaUnderNormalCurve!$C15)</f>
        <v>0.10475256850804639</v>
      </c>
      <c r="L111" s="35">
        <f>IF(L95&lt;0,0,L95*AreaUnderNormalCurve!$C15)</f>
        <v>0.09742926168071435</v>
      </c>
      <c r="M111" s="35">
        <f>IF(M95&lt;0,0,M95*AreaUnderNormalCurve!$C15)</f>
        <v>0.08814774538902778</v>
      </c>
      <c r="N111" s="35">
        <f>IF(N95&lt;0,0,N95*AreaUnderNormalCurve!$C15)</f>
        <v>0.07690801963298667</v>
      </c>
      <c r="O111" s="35">
        <f>IF(O95&lt;0,0,O95*AreaUnderNormalCurve!$C15)</f>
        <v>0.06371008441259116</v>
      </c>
      <c r="P111" s="35">
        <f>IF(P95&lt;0,0,P95*AreaUnderNormalCurve!$C15)</f>
        <v>0.04855393972784104</v>
      </c>
      <c r="Q111" s="35">
        <f>IF(Q95&lt;0,0,Q95*AreaUnderNormalCurve!$C15)</f>
        <v>0.031439585578736454</v>
      </c>
      <c r="R111" s="35">
        <f>IF(R95&lt;0,0,R95*AreaUnderNormalCurve!$C15)</f>
        <v>0.012367021965277263</v>
      </c>
      <c r="S111" s="35">
        <f>IF(S95&lt;0,0,S95*AreaUnderNormalCurve!$C15)</f>
        <v>0</v>
      </c>
      <c r="T111" s="35">
        <f>IF(T95&lt;0,0,T95*AreaUnderNormalCurve!$C15)</f>
        <v>0</v>
      </c>
      <c r="U111" s="35">
        <f>IF(U95&lt;0,0,U95*AreaUnderNormalCurve!$C15)</f>
        <v>0</v>
      </c>
      <c r="V111" s="35">
        <f>IF(V95&lt;0,0,V95*AreaUnderNormalCurve!$C15)</f>
        <v>0</v>
      </c>
      <c r="W111" s="35">
        <f>IF(W95&lt;0,0,W95*AreaUnderNormalCurve!$C15)</f>
        <v>0</v>
      </c>
      <c r="X111" s="35">
        <f>IF(X95&lt;0,0,X95*AreaUnderNormalCurve!$C15)</f>
        <v>0</v>
      </c>
    </row>
    <row r="112" spans="1:24" ht="28.5">
      <c r="A112" s="34" t="s">
        <v>13</v>
      </c>
      <c r="B112" s="24">
        <f>SUM(B100:B111)</f>
        <v>0.001666870333472339</v>
      </c>
      <c r="C112" s="24">
        <f aca="true" t="shared" si="8" ref="C112:X112">SUM(C100:C111)</f>
        <v>9.437246243693503</v>
      </c>
      <c r="D112" s="24">
        <f t="shared" si="8"/>
        <v>13.854253125461225</v>
      </c>
      <c r="E112" s="24">
        <f t="shared" si="8"/>
        <v>15.727401184468492</v>
      </c>
      <c r="F112" s="24">
        <f t="shared" si="8"/>
        <v>17.376645771458143</v>
      </c>
      <c r="G112" s="24">
        <f t="shared" si="8"/>
        <v>18.80198688643018</v>
      </c>
      <c r="H112" s="24">
        <f t="shared" si="8"/>
        <v>20.003424529384592</v>
      </c>
      <c r="I112" s="24">
        <f t="shared" si="8"/>
        <v>20.980958700321395</v>
      </c>
      <c r="J112" s="24">
        <f t="shared" si="8"/>
        <v>21.73458939924058</v>
      </c>
      <c r="K112" s="24">
        <f t="shared" si="8"/>
        <v>22.264316626142147</v>
      </c>
      <c r="L112" s="24">
        <f t="shared" si="8"/>
        <v>22.5701403810261</v>
      </c>
      <c r="M112" s="24">
        <f t="shared" si="8"/>
        <v>22.652060663892428</v>
      </c>
      <c r="N112" s="24">
        <f t="shared" si="8"/>
        <v>22.510077474741152</v>
      </c>
      <c r="O112" s="24">
        <f t="shared" si="8"/>
        <v>22.144190813572248</v>
      </c>
      <c r="P112" s="24">
        <f t="shared" si="8"/>
        <v>21.554400680385733</v>
      </c>
      <c r="Q112" s="24">
        <f t="shared" si="8"/>
        <v>20.7407070751816</v>
      </c>
      <c r="R112" s="24">
        <f t="shared" si="8"/>
        <v>19.70310999795985</v>
      </c>
      <c r="S112" s="24">
        <f t="shared" si="8"/>
        <v>18.450273199833028</v>
      </c>
      <c r="T112" s="24">
        <f t="shared" si="8"/>
        <v>16.99475148383189</v>
      </c>
      <c r="U112" s="24">
        <f t="shared" si="8"/>
        <v>15.382133432225638</v>
      </c>
      <c r="V112" s="24">
        <f t="shared" si="8"/>
        <v>13.672334784497869</v>
      </c>
      <c r="W112" s="24">
        <f t="shared" si="8"/>
        <v>10.14662934169979</v>
      </c>
      <c r="X112" s="24">
        <f t="shared" si="8"/>
        <v>5.537189541600082</v>
      </c>
    </row>
  </sheetData>
  <sheetProtection/>
  <mergeCells count="1">
    <mergeCell ref="D1:H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15"/>
  <sheetViews>
    <sheetView zoomScalePageLayoutView="0" workbookViewId="0" topLeftCell="A1">
      <selection activeCell="H26" sqref="G26:H26"/>
    </sheetView>
  </sheetViews>
  <sheetFormatPr defaultColWidth="9.140625" defaultRowHeight="15"/>
  <cols>
    <col min="2" max="2" width="16.421875" style="0" customWidth="1"/>
  </cols>
  <sheetData>
    <row r="1" ht="14.25">
      <c r="B1" t="s">
        <v>7</v>
      </c>
    </row>
    <row r="2" ht="15" thickBot="1"/>
    <row r="3" spans="2:3" ht="15">
      <c r="B3" s="21" t="s">
        <v>5</v>
      </c>
      <c r="C3" s="22" t="s">
        <v>6</v>
      </c>
    </row>
    <row r="4" spans="2:3" ht="14.25">
      <c r="B4" s="17">
        <v>-2.75</v>
      </c>
      <c r="C4" s="18">
        <v>0.0049</v>
      </c>
    </row>
    <row r="5" spans="2:3" ht="14.25">
      <c r="B5" s="17">
        <v>-2.25</v>
      </c>
      <c r="C5" s="18">
        <v>0.0165</v>
      </c>
    </row>
    <row r="6" spans="2:3" ht="14.25">
      <c r="B6" s="17">
        <v>-1.75</v>
      </c>
      <c r="C6" s="18">
        <v>0.0441</v>
      </c>
    </row>
    <row r="7" spans="2:3" ht="14.25">
      <c r="B7" s="17">
        <v>-1.25</v>
      </c>
      <c r="C7" s="18">
        <v>0.0918</v>
      </c>
    </row>
    <row r="8" spans="2:3" ht="14.25">
      <c r="B8" s="17">
        <v>-0.75</v>
      </c>
      <c r="C8" s="18">
        <v>0.1499</v>
      </c>
    </row>
    <row r="9" spans="2:3" ht="14.25">
      <c r="B9" s="17">
        <v>-0.25</v>
      </c>
      <c r="C9" s="18">
        <v>0.1915</v>
      </c>
    </row>
    <row r="10" spans="2:3" ht="14.25">
      <c r="B10" s="17">
        <v>0.25</v>
      </c>
      <c r="C10" s="18">
        <v>0.1915</v>
      </c>
    </row>
    <row r="11" spans="2:3" ht="14.25">
      <c r="B11" s="17">
        <v>0.75</v>
      </c>
      <c r="C11" s="18">
        <v>0.1499</v>
      </c>
    </row>
    <row r="12" spans="2:3" ht="14.25">
      <c r="B12" s="17">
        <v>1.25</v>
      </c>
      <c r="C12" s="18">
        <v>0.0918</v>
      </c>
    </row>
    <row r="13" spans="2:3" ht="14.25">
      <c r="B13" s="17">
        <v>1.75</v>
      </c>
      <c r="C13" s="18">
        <v>0.0441</v>
      </c>
    </row>
    <row r="14" spans="2:3" ht="14.25">
      <c r="B14" s="17">
        <v>2.25</v>
      </c>
      <c r="C14" s="18">
        <v>0.0165</v>
      </c>
    </row>
    <row r="15" spans="2:3" ht="15" thickBot="1">
      <c r="B15" s="19">
        <v>2.75</v>
      </c>
      <c r="C15" s="20">
        <v>0.0049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Southern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hussain</cp:lastModifiedBy>
  <cp:lastPrinted>2009-01-21T22:42:29Z</cp:lastPrinted>
  <dcterms:created xsi:type="dcterms:W3CDTF">2008-12-23T05:21:22Z</dcterms:created>
  <dcterms:modified xsi:type="dcterms:W3CDTF">2009-07-12T06:10:55Z</dcterms:modified>
  <cp:category/>
  <cp:version/>
  <cp:contentType/>
  <cp:contentStatus/>
</cp:coreProperties>
</file>