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ImpactCUonMarkYield" sheetId="1" r:id="rId1"/>
    <sheet name="ImpactCUonYield" sheetId="2" r:id="rId2"/>
    <sheet name="CU50" sheetId="3" r:id="rId3"/>
    <sheet name="CU60" sheetId="4" r:id="rId4"/>
    <sheet name="CU70" sheetId="5" r:id="rId5"/>
    <sheet name="CU80" sheetId="6" r:id="rId6"/>
    <sheet name="CU90" sheetId="7" r:id="rId7"/>
    <sheet name="AreaUnderNormalCurve" sheetId="8" r:id="rId8"/>
  </sheets>
  <definedNames/>
  <calcPr fullCalcOnLoad="1"/>
</workbook>
</file>

<file path=xl/sharedStrings.xml><?xml version="1.0" encoding="utf-8"?>
<sst xmlns="http://schemas.openxmlformats.org/spreadsheetml/2006/main" count="158" uniqueCount="21">
  <si>
    <t>As measured</t>
  </si>
  <si>
    <t>ETo for Season (ML/ha) =</t>
  </si>
  <si>
    <t>Averages</t>
  </si>
  <si>
    <t>Catch Can data (ML/ha)</t>
  </si>
  <si>
    <t>Catch Can data (%ETo)</t>
  </si>
  <si>
    <t>average z</t>
  </si>
  <si>
    <t>area</t>
  </si>
  <si>
    <t>Areas under a normal curve</t>
  </si>
  <si>
    <t>Target</t>
  </si>
  <si>
    <t>Mean</t>
  </si>
  <si>
    <t>STDEV</t>
  </si>
  <si>
    <t>Predicted head wt yields (t/ha) for each zone based on water application</t>
  </si>
  <si>
    <t xml:space="preserve">Contribuiton of predicted head wt yields (t/ha) for each zone to the total yield </t>
  </si>
  <si>
    <t>Total yield (t/ha)</t>
  </si>
  <si>
    <t>rainfall (ML/ha)</t>
  </si>
  <si>
    <t>total applied (ML/ha)</t>
  </si>
  <si>
    <t xml:space="preserve">For Application System with % CU of </t>
  </si>
  <si>
    <t>Predicted marketable head wt yields (t/ha) for each zone based on water application</t>
  </si>
  <si>
    <t xml:space="preserve">Contribuiton of predicted marketable head wt yields (t/ha) for each zone to the total yield </t>
  </si>
  <si>
    <t>25% irrigation</t>
  </si>
  <si>
    <t>75 % rainfall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</si>
</sst>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43"/>
          <c:h val="0.9375"/>
        </c:manualLayout>
      </c:layout>
      <c:scatterChart>
        <c:scatterStyle val="smoothMarker"/>
        <c:varyColors val="0"/>
        <c:ser>
          <c:idx val="4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'CU90'!$B$144:$X$144</c:f>
              <c:numCache>
                <c:ptCount val="23"/>
                <c:pt idx="0">
                  <c:v>0</c:v>
                </c:pt>
                <c:pt idx="1">
                  <c:v>4.162185869258157</c:v>
                </c:pt>
                <c:pt idx="2">
                  <c:v>9.66929075069804</c:v>
                </c:pt>
                <c:pt idx="3">
                  <c:v>12.18651593486651</c:v>
                </c:pt>
                <c:pt idx="4">
                  <c:v>14.546189614667338</c:v>
                </c:pt>
                <c:pt idx="5">
                  <c:v>16.748311790100523</c:v>
                </c:pt>
                <c:pt idx="6">
                  <c:v>18.792882461166055</c:v>
                </c:pt>
                <c:pt idx="7">
                  <c:v>20.67990162786394</c:v>
                </c:pt>
                <c:pt idx="8">
                  <c:v>22.409369290194196</c:v>
                </c:pt>
                <c:pt idx="9">
                  <c:v>23.981285448156783</c:v>
                </c:pt>
                <c:pt idx="10">
                  <c:v>25.395650101751738</c:v>
                </c:pt>
                <c:pt idx="11">
                  <c:v>26.652463250979043</c:v>
                </c:pt>
                <c:pt idx="12">
                  <c:v>27.751724895838706</c:v>
                </c:pt>
                <c:pt idx="13">
                  <c:v>28.693435036330722</c:v>
                </c:pt>
                <c:pt idx="14">
                  <c:v>29.477593672455093</c:v>
                </c:pt>
                <c:pt idx="15">
                  <c:v>30.104200804211814</c:v>
                </c:pt>
                <c:pt idx="16">
                  <c:v>30.573256431600885</c:v>
                </c:pt>
                <c:pt idx="17">
                  <c:v>30.88476055462232</c:v>
                </c:pt>
                <c:pt idx="18">
                  <c:v>31.038713173276115</c:v>
                </c:pt>
                <c:pt idx="19">
                  <c:v>31.035114287562244</c:v>
                </c:pt>
                <c:pt idx="20">
                  <c:v>30.87396389748074</c:v>
                </c:pt>
                <c:pt idx="21">
                  <c:v>30.079008604214792</c:v>
                </c:pt>
                <c:pt idx="22">
                  <c:v>27.70493938155853</c:v>
                </c:pt>
              </c:numCache>
            </c:numRef>
          </c:yVal>
          <c:smooth val="1"/>
        </c:ser>
        <c:ser>
          <c:idx val="0"/>
          <c:order val="1"/>
          <c:tx>
            <c:v>CU =80%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'CU80'!$B$144:$X$144</c:f>
              <c:numCache>
                <c:ptCount val="23"/>
                <c:pt idx="0">
                  <c:v>0</c:v>
                </c:pt>
                <c:pt idx="1">
                  <c:v>4.146020161665739</c:v>
                </c:pt>
                <c:pt idx="2">
                  <c:v>9.636145860310165</c:v>
                </c:pt>
                <c:pt idx="3">
                  <c:v>12.14761672323074</c:v>
                </c:pt>
                <c:pt idx="4">
                  <c:v>14.501075736083838</c:v>
                </c:pt>
                <c:pt idx="5">
                  <c:v>16.69652289886946</c:v>
                </c:pt>
                <c:pt idx="6">
                  <c:v>18.73395821158761</c:v>
                </c:pt>
                <c:pt idx="7">
                  <c:v>20.61338167423827</c:v>
                </c:pt>
                <c:pt idx="8">
                  <c:v>22.334793286821466</c:v>
                </c:pt>
                <c:pt idx="9">
                  <c:v>23.898193049337173</c:v>
                </c:pt>
                <c:pt idx="10">
                  <c:v>25.303580961785414</c:v>
                </c:pt>
                <c:pt idx="11">
                  <c:v>26.550957024166163</c:v>
                </c:pt>
                <c:pt idx="12">
                  <c:v>27.640321236479448</c:v>
                </c:pt>
                <c:pt idx="13">
                  <c:v>28.571673598725248</c:v>
                </c:pt>
                <c:pt idx="14">
                  <c:v>29.345014110903573</c:v>
                </c:pt>
                <c:pt idx="15">
                  <c:v>29.96034277301442</c:v>
                </c:pt>
                <c:pt idx="16">
                  <c:v>30.417659585057784</c:v>
                </c:pt>
                <c:pt idx="17">
                  <c:v>30.716964547033683</c:v>
                </c:pt>
                <c:pt idx="18">
                  <c:v>30.85825765894209</c:v>
                </c:pt>
                <c:pt idx="19">
                  <c:v>30.84153892078303</c:v>
                </c:pt>
                <c:pt idx="20">
                  <c:v>30.666808332556496</c:v>
                </c:pt>
                <c:pt idx="21">
                  <c:v>29.843311605900993</c:v>
                </c:pt>
                <c:pt idx="22">
                  <c:v>27.422977640411634</c:v>
                </c:pt>
              </c:numCache>
            </c:numRef>
          </c:yVal>
          <c:smooth val="1"/>
        </c:ser>
        <c:ser>
          <c:idx val="1"/>
          <c:order val="2"/>
          <c:tx>
            <c:v>CU =70%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'CU70'!$B$144:$X$144</c:f>
              <c:numCache>
                <c:ptCount val="23"/>
                <c:pt idx="0">
                  <c:v>0</c:v>
                </c:pt>
                <c:pt idx="1">
                  <c:v>4.195474916501611</c:v>
                </c:pt>
                <c:pt idx="2">
                  <c:v>9.582439279380077</c:v>
                </c:pt>
                <c:pt idx="3">
                  <c:v>12.084384102866725</c:v>
                </c:pt>
                <c:pt idx="4">
                  <c:v>14.427540077666961</c:v>
                </c:pt>
                <c:pt idx="5">
                  <c:v>16.611907203780785</c:v>
                </c:pt>
                <c:pt idx="6">
                  <c:v>18.63748548120818</c:v>
                </c:pt>
                <c:pt idx="7">
                  <c:v>20.504274909949174</c:v>
                </c:pt>
                <c:pt idx="8">
                  <c:v>22.21227549000376</c:v>
                </c:pt>
                <c:pt idx="9">
                  <c:v>23.76148722137192</c:v>
                </c:pt>
                <c:pt idx="10">
                  <c:v>25.151910104053666</c:v>
                </c:pt>
                <c:pt idx="11">
                  <c:v>26.383544138049</c:v>
                </c:pt>
                <c:pt idx="12">
                  <c:v>27.45638932335793</c:v>
                </c:pt>
                <c:pt idx="13">
                  <c:v>28.370445659980433</c:v>
                </c:pt>
                <c:pt idx="14">
                  <c:v>29.12571314791653</c:v>
                </c:pt>
                <c:pt idx="15">
                  <c:v>29.722191787166206</c:v>
                </c:pt>
                <c:pt idx="16">
                  <c:v>30.159881577729468</c:v>
                </c:pt>
                <c:pt idx="17">
                  <c:v>30.43878251960632</c:v>
                </c:pt>
                <c:pt idx="18">
                  <c:v>30.55889461279676</c:v>
                </c:pt>
                <c:pt idx="19">
                  <c:v>30.520217857300782</c:v>
                </c:pt>
                <c:pt idx="20">
                  <c:v>30.322752253118384</c:v>
                </c:pt>
                <c:pt idx="21">
                  <c:v>29.45145449869436</c:v>
                </c:pt>
                <c:pt idx="22">
                  <c:v>26.95359150191022</c:v>
                </c:pt>
              </c:numCache>
            </c:numRef>
          </c:yVal>
          <c:smooth val="1"/>
        </c:ser>
        <c:ser>
          <c:idx val="2"/>
          <c:order val="3"/>
          <c:tx>
            <c:v>CU =60%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'CU60'!$B$144:$X$144</c:f>
              <c:numCache>
                <c:ptCount val="23"/>
                <c:pt idx="0">
                  <c:v>0</c:v>
                </c:pt>
                <c:pt idx="1">
                  <c:v>4.326424727031505</c:v>
                </c:pt>
                <c:pt idx="2">
                  <c:v>9.540854680283982</c:v>
                </c:pt>
                <c:pt idx="3">
                  <c:v>12.03095334056591</c:v>
                </c:pt>
                <c:pt idx="4">
                  <c:v>14.360973801400393</c:v>
                </c:pt>
                <c:pt idx="5">
                  <c:v>16.530916062787426</c:v>
                </c:pt>
                <c:pt idx="6">
                  <c:v>18.540780124727014</c:v>
                </c:pt>
                <c:pt idx="7">
                  <c:v>20.390565987219162</c:v>
                </c:pt>
                <c:pt idx="8">
                  <c:v>22.08027365026386</c:v>
                </c:pt>
                <c:pt idx="9">
                  <c:v>23.609903113861115</c:v>
                </c:pt>
                <c:pt idx="10">
                  <c:v>24.979454378010917</c:v>
                </c:pt>
                <c:pt idx="11">
                  <c:v>26.18892744271327</c:v>
                </c:pt>
                <c:pt idx="12">
                  <c:v>27.23832230796818</c:v>
                </c:pt>
                <c:pt idx="13">
                  <c:v>28.12763897377565</c:v>
                </c:pt>
                <c:pt idx="14">
                  <c:v>28.85687744013567</c:v>
                </c:pt>
                <c:pt idx="15">
                  <c:v>29.426037707048238</c:v>
                </c:pt>
                <c:pt idx="16">
                  <c:v>29.835119774513363</c:v>
                </c:pt>
                <c:pt idx="17">
                  <c:v>30.084123642531047</c:v>
                </c:pt>
                <c:pt idx="18">
                  <c:v>30.173049311101277</c:v>
                </c:pt>
                <c:pt idx="19">
                  <c:v>30.10189678022406</c:v>
                </c:pt>
                <c:pt idx="20">
                  <c:v>29.870666049899402</c:v>
                </c:pt>
                <c:pt idx="21">
                  <c:v>28.927969990907744</c:v>
                </c:pt>
                <c:pt idx="22">
                  <c:v>26.31333940656441</c:v>
                </c:pt>
              </c:numCache>
            </c:numRef>
          </c:yVal>
          <c:smooth val="1"/>
        </c:ser>
        <c:ser>
          <c:idx val="3"/>
          <c:order val="4"/>
          <c:tx>
            <c:v>CU =50%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'CU60'!$B$144:$X$144</c:f>
              <c:numCache>
                <c:ptCount val="23"/>
                <c:pt idx="0">
                  <c:v>0</c:v>
                </c:pt>
                <c:pt idx="1">
                  <c:v>4.326424727031505</c:v>
                </c:pt>
                <c:pt idx="2">
                  <c:v>9.540854680283982</c:v>
                </c:pt>
                <c:pt idx="3">
                  <c:v>12.03095334056591</c:v>
                </c:pt>
                <c:pt idx="4">
                  <c:v>14.360973801400393</c:v>
                </c:pt>
                <c:pt idx="5">
                  <c:v>16.530916062787426</c:v>
                </c:pt>
                <c:pt idx="6">
                  <c:v>18.540780124727014</c:v>
                </c:pt>
                <c:pt idx="7">
                  <c:v>20.390565987219162</c:v>
                </c:pt>
                <c:pt idx="8">
                  <c:v>22.08027365026386</c:v>
                </c:pt>
                <c:pt idx="9">
                  <c:v>23.609903113861115</c:v>
                </c:pt>
                <c:pt idx="10">
                  <c:v>24.979454378010917</c:v>
                </c:pt>
                <c:pt idx="11">
                  <c:v>26.18892744271327</c:v>
                </c:pt>
                <c:pt idx="12">
                  <c:v>27.23832230796818</c:v>
                </c:pt>
                <c:pt idx="13">
                  <c:v>28.12763897377565</c:v>
                </c:pt>
                <c:pt idx="14">
                  <c:v>28.85687744013567</c:v>
                </c:pt>
                <c:pt idx="15">
                  <c:v>29.426037707048238</c:v>
                </c:pt>
                <c:pt idx="16">
                  <c:v>29.835119774513363</c:v>
                </c:pt>
                <c:pt idx="17">
                  <c:v>30.084123642531047</c:v>
                </c:pt>
                <c:pt idx="18">
                  <c:v>30.173049311101277</c:v>
                </c:pt>
                <c:pt idx="19">
                  <c:v>30.10189678022406</c:v>
                </c:pt>
                <c:pt idx="20">
                  <c:v>29.870666049899402</c:v>
                </c:pt>
                <c:pt idx="21">
                  <c:v>28.927969990907744</c:v>
                </c:pt>
                <c:pt idx="22">
                  <c:v>26.31333940656441</c:v>
                </c:pt>
              </c:numCache>
            </c:numRef>
          </c:yVal>
          <c:smooth val="1"/>
        </c:ser>
        <c:axId val="31906420"/>
        <c:axId val="18722325"/>
      </c:scatterChart>
      <c:valAx>
        <c:axId val="3190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8722325"/>
        <c:crosses val="autoZero"/>
        <c:crossBetween val="midCat"/>
        <c:dispUnits/>
      </c:valAx>
      <c:valAx>
        <c:axId val="1872232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Marketable yield (t/ha)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475"/>
          <c:y val="0.08825"/>
          <c:w val="0.1825"/>
          <c:h val="0.273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51"/>
          <c:h val="0.9375"/>
        </c:manualLayout>
      </c:layout>
      <c:scatterChart>
        <c:scatterStyle val="smoothMarker"/>
        <c:varyColors val="0"/>
        <c:ser>
          <c:idx val="4"/>
          <c:order val="0"/>
          <c:tx>
            <c:v>CU = 90%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'CU90'!$B$39:$X$39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'CU90'!$B$108:$X$108</c:f>
              <c:numCache>
                <c:ptCount val="23"/>
                <c:pt idx="0">
                  <c:v>12.498811333635429</c:v>
                </c:pt>
                <c:pt idx="1">
                  <c:v>24.609929320609126</c:v>
                </c:pt>
                <c:pt idx="2">
                  <c:v>28.175058299933326</c:v>
                </c:pt>
                <c:pt idx="3">
                  <c:v>29.683483171995718</c:v>
                </c:pt>
                <c:pt idx="4">
                  <c:v>31.00914829899164</c:v>
                </c:pt>
                <c:pt idx="5">
                  <c:v>32.1520536809211</c:v>
                </c:pt>
                <c:pt idx="6">
                  <c:v>33.11219931778409</c:v>
                </c:pt>
                <c:pt idx="7">
                  <c:v>33.88958520958061</c:v>
                </c:pt>
                <c:pt idx="8">
                  <c:v>34.48421135631066</c:v>
                </c:pt>
                <c:pt idx="9">
                  <c:v>34.89607775797423</c:v>
                </c:pt>
                <c:pt idx="10">
                  <c:v>35.12518441457135</c:v>
                </c:pt>
                <c:pt idx="11">
                  <c:v>35.17153132610199</c:v>
                </c:pt>
                <c:pt idx="12">
                  <c:v>35.035118492566156</c:v>
                </c:pt>
                <c:pt idx="13">
                  <c:v>34.715945913963864</c:v>
                </c:pt>
                <c:pt idx="14">
                  <c:v>34.2140135902951</c:v>
                </c:pt>
                <c:pt idx="15">
                  <c:v>33.52932152155986</c:v>
                </c:pt>
                <c:pt idx="16">
                  <c:v>32.661869707758164</c:v>
                </c:pt>
                <c:pt idx="17">
                  <c:v>31.611658148889987</c:v>
                </c:pt>
                <c:pt idx="18">
                  <c:v>30.37868684495534</c:v>
                </c:pt>
                <c:pt idx="19">
                  <c:v>28.962955795954244</c:v>
                </c:pt>
                <c:pt idx="20">
                  <c:v>27.36446500188666</c:v>
                </c:pt>
                <c:pt idx="21">
                  <c:v>23.619204178552085</c:v>
                </c:pt>
                <c:pt idx="22">
                  <c:v>16.63061485555171</c:v>
                </c:pt>
              </c:numCache>
            </c:numRef>
          </c:yVal>
          <c:smooth val="1"/>
        </c:ser>
        <c:ser>
          <c:idx val="0"/>
          <c:order val="1"/>
          <c:tx>
            <c:v>CU =80%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'CU80'!$B$39:$X$39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'CU80'!$B$108:$X$108</c:f>
              <c:numCache>
                <c:ptCount val="23"/>
                <c:pt idx="0">
                  <c:v>12.492136320987866</c:v>
                </c:pt>
                <c:pt idx="1">
                  <c:v>24.58322927001889</c:v>
                </c:pt>
                <c:pt idx="2">
                  <c:v>28.136610227083384</c:v>
                </c:pt>
                <c:pt idx="3">
                  <c:v>29.63836008649822</c:v>
                </c:pt>
                <c:pt idx="4">
                  <c:v>30.95681619983478</c:v>
                </c:pt>
                <c:pt idx="5">
                  <c:v>32.09197856709307</c:v>
                </c:pt>
                <c:pt idx="6">
                  <c:v>33.043847188273084</c:v>
                </c:pt>
                <c:pt idx="7">
                  <c:v>33.81242206337482</c:v>
                </c:pt>
                <c:pt idx="8">
                  <c:v>34.39770319239828</c:v>
                </c:pt>
                <c:pt idx="9">
                  <c:v>34.79969057534349</c:v>
                </c:pt>
                <c:pt idx="10">
                  <c:v>35.01838421221039</c:v>
                </c:pt>
                <c:pt idx="11">
                  <c:v>35.053784102999046</c:v>
                </c:pt>
                <c:pt idx="12">
                  <c:v>34.90589024770942</c:v>
                </c:pt>
                <c:pt idx="13">
                  <c:v>34.574702646341514</c:v>
                </c:pt>
                <c:pt idx="14">
                  <c:v>34.060221298895335</c:v>
                </c:pt>
                <c:pt idx="15">
                  <c:v>33.36244620537089</c:v>
                </c:pt>
                <c:pt idx="16">
                  <c:v>32.48137736576816</c:v>
                </c:pt>
                <c:pt idx="17">
                  <c:v>31.41701478008716</c:v>
                </c:pt>
                <c:pt idx="18">
                  <c:v>30.169358448327895</c:v>
                </c:pt>
                <c:pt idx="19">
                  <c:v>28.738408370490355</c:v>
                </c:pt>
                <c:pt idx="20">
                  <c:v>27.124164546574523</c:v>
                </c:pt>
                <c:pt idx="21">
                  <c:v>23.345795660508067</c:v>
                </c:pt>
                <c:pt idx="22">
                  <c:v>16.31456808301162</c:v>
                </c:pt>
              </c:numCache>
            </c:numRef>
          </c:yVal>
          <c:smooth val="1"/>
        </c:ser>
        <c:ser>
          <c:idx val="1"/>
          <c:order val="2"/>
          <c:tx>
            <c:v>CU =70%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'CU70'!$B$39:$X$39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'CU70'!$B$108:$X$108</c:f>
              <c:numCache>
                <c:ptCount val="23"/>
                <c:pt idx="0">
                  <c:v>12.481657923139249</c:v>
                </c:pt>
                <c:pt idx="1">
                  <c:v>24.539739514372492</c:v>
                </c:pt>
                <c:pt idx="2">
                  <c:v>28.0736066995321</c:v>
                </c:pt>
                <c:pt idx="3">
                  <c:v>29.564247695397544</c:v>
                </c:pt>
                <c:pt idx="4">
                  <c:v>30.870693626786753</c:v>
                </c:pt>
                <c:pt idx="5">
                  <c:v>31.99294449369972</c:v>
                </c:pt>
                <c:pt idx="6">
                  <c:v>32.931000296136446</c:v>
                </c:pt>
                <c:pt idx="7">
                  <c:v>33.68486103409693</c:v>
                </c:pt>
                <c:pt idx="8">
                  <c:v>34.25452670758117</c:v>
                </c:pt>
                <c:pt idx="9">
                  <c:v>34.63999731658918</c:v>
                </c:pt>
                <c:pt idx="10">
                  <c:v>34.84127286112094</c:v>
                </c:pt>
                <c:pt idx="11">
                  <c:v>34.85835334117647</c:v>
                </c:pt>
                <c:pt idx="12">
                  <c:v>34.691238756755745</c:v>
                </c:pt>
                <c:pt idx="13">
                  <c:v>34.3399291078588</c:v>
                </c:pt>
                <c:pt idx="14">
                  <c:v>33.804424394485586</c:v>
                </c:pt>
                <c:pt idx="15">
                  <c:v>33.08472461663616</c:v>
                </c:pt>
                <c:pt idx="16">
                  <c:v>32.18082977431048</c:v>
                </c:pt>
                <c:pt idx="17">
                  <c:v>31.09273986750856</c:v>
                </c:pt>
                <c:pt idx="18">
                  <c:v>29.8204548962304</c:v>
                </c:pt>
                <c:pt idx="19">
                  <c:v>28.36397486047601</c:v>
                </c:pt>
                <c:pt idx="20">
                  <c:v>26.723299760245368</c:v>
                </c:pt>
                <c:pt idx="21">
                  <c:v>22.889364366355366</c:v>
                </c:pt>
                <c:pt idx="22">
                  <c:v>16.005465512261853</c:v>
                </c:pt>
              </c:numCache>
            </c:numRef>
          </c:yVal>
          <c:smooth val="1"/>
        </c:ser>
        <c:ser>
          <c:idx val="2"/>
          <c:order val="3"/>
          <c:tx>
            <c:v>CU =60%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'CU60'!$B$39:$X$39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'CU60'!$B$108:$X$108</c:f>
              <c:numCache>
                <c:ptCount val="23"/>
                <c:pt idx="0">
                  <c:v>12.48101436191701</c:v>
                </c:pt>
                <c:pt idx="1">
                  <c:v>24.501061219858077</c:v>
                </c:pt>
                <c:pt idx="2">
                  <c:v>28.00924498352124</c:v>
                </c:pt>
                <c:pt idx="3">
                  <c:v>29.48480079831426</c:v>
                </c:pt>
                <c:pt idx="4">
                  <c:v>30.774665901748246</c:v>
                </c:pt>
                <c:pt idx="5">
                  <c:v>31.8788402938232</c:v>
                </c:pt>
                <c:pt idx="6">
                  <c:v>32.7973239745391</c:v>
                </c:pt>
                <c:pt idx="7">
                  <c:v>33.53011694389598</c:v>
                </c:pt>
                <c:pt idx="8">
                  <c:v>34.07721920189382</c:v>
                </c:pt>
                <c:pt idx="9">
                  <c:v>34.43863074853261</c:v>
                </c:pt>
                <c:pt idx="10">
                  <c:v>34.614351583812365</c:v>
                </c:pt>
                <c:pt idx="11">
                  <c:v>34.60438170773309</c:v>
                </c:pt>
                <c:pt idx="12">
                  <c:v>34.40872112029477</c:v>
                </c:pt>
                <c:pt idx="13">
                  <c:v>34.02736982149741</c:v>
                </c:pt>
                <c:pt idx="14">
                  <c:v>33.460327811341024</c:v>
                </c:pt>
                <c:pt idx="15">
                  <c:v>32.707595089825595</c:v>
                </c:pt>
                <c:pt idx="16">
                  <c:v>31.769171656951123</c:v>
                </c:pt>
                <c:pt idx="17">
                  <c:v>30.64505751271761</c:v>
                </c:pt>
                <c:pt idx="18">
                  <c:v>29.33525265712507</c:v>
                </c:pt>
                <c:pt idx="19">
                  <c:v>27.83975709017349</c:v>
                </c:pt>
                <c:pt idx="20">
                  <c:v>26.158570811862866</c:v>
                </c:pt>
                <c:pt idx="21">
                  <c:v>22.324866207400596</c:v>
                </c:pt>
                <c:pt idx="22">
                  <c:v>15.800050964888465</c:v>
                </c:pt>
              </c:numCache>
            </c:numRef>
          </c:yVal>
          <c:smooth val="1"/>
        </c:ser>
        <c:ser>
          <c:idx val="3"/>
          <c:order val="4"/>
          <c:tx>
            <c:v>CU =50%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'CU50'!$B$39:$X$39</c:f>
              <c:numCache>
                <c:ptCount val="23"/>
                <c:pt idx="0">
                  <c:v>0.5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3.5</c:v>
                </c:pt>
              </c:numCache>
            </c:numRef>
          </c:xVal>
          <c:yVal>
            <c:numRef>
              <c:f>'CU50'!$B$108:$X$108</c:f>
              <c:numCache>
                <c:ptCount val="23"/>
                <c:pt idx="0">
                  <c:v>12.502948138245667</c:v>
                </c:pt>
                <c:pt idx="1">
                  <c:v>24.48805881901263</c:v>
                </c:pt>
                <c:pt idx="2">
                  <c:v>27.966344524825384</c:v>
                </c:pt>
                <c:pt idx="3">
                  <c:v>29.42353911348303</c:v>
                </c:pt>
                <c:pt idx="4">
                  <c:v>30.69276819264154</c:v>
                </c:pt>
                <c:pt idx="5">
                  <c:v>31.77403176230089</c:v>
                </c:pt>
                <c:pt idx="6">
                  <c:v>32.6673298224611</c:v>
                </c:pt>
                <c:pt idx="7">
                  <c:v>33.37266237312216</c:v>
                </c:pt>
                <c:pt idx="8">
                  <c:v>33.89002941428408</c:v>
                </c:pt>
                <c:pt idx="9">
                  <c:v>34.21943094594685</c:v>
                </c:pt>
                <c:pt idx="10">
                  <c:v>34.360866968110464</c:v>
                </c:pt>
                <c:pt idx="11">
                  <c:v>34.31433748077492</c:v>
                </c:pt>
                <c:pt idx="12">
                  <c:v>34.07984248394024</c:v>
                </c:pt>
                <c:pt idx="13">
                  <c:v>33.65738197760641</c:v>
                </c:pt>
                <c:pt idx="14">
                  <c:v>33.04695596177344</c:v>
                </c:pt>
                <c:pt idx="15">
                  <c:v>32.24856443644131</c:v>
                </c:pt>
                <c:pt idx="16">
                  <c:v>31.26220740161004</c:v>
                </c:pt>
                <c:pt idx="17">
                  <c:v>30.087884857279615</c:v>
                </c:pt>
                <c:pt idx="18">
                  <c:v>28.725596803450046</c:v>
                </c:pt>
                <c:pt idx="19">
                  <c:v>27.19485246457958</c:v>
                </c:pt>
                <c:pt idx="20">
                  <c:v>25.493609133997033</c:v>
                </c:pt>
                <c:pt idx="21">
                  <c:v>21.743821524309393</c:v>
                </c:pt>
                <c:pt idx="22">
                  <c:v>15.847097251435962</c:v>
                </c:pt>
              </c:numCache>
            </c:numRef>
          </c:yVal>
          <c:smooth val="1"/>
        </c:ser>
        <c:axId val="34283198"/>
        <c:axId val="40113327"/>
      </c:scatterChart>
      <c:valAx>
        <c:axId val="34283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Water applied (ML/ha)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0113327"/>
        <c:crosses val="autoZero"/>
        <c:crossBetween val="midCat"/>
        <c:dispUnits/>
      </c:valAx>
      <c:valAx>
        <c:axId val="401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</a:rPr>
                  <a:t>Total yield (t/ha)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31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Chart 1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581650"/>
    <xdr:graphicFrame>
      <xdr:nvGraphicFramePr>
        <xdr:cNvPr id="1" name="Shape 1025"/>
        <xdr:cNvGraphicFramePr/>
      </xdr:nvGraphicFramePr>
      <xdr:xfrm>
        <a:off x="0" y="0"/>
        <a:ext cx="92868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144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8" t="s">
        <v>16</v>
      </c>
      <c r="E1" s="38"/>
      <c r="F1" s="38"/>
      <c r="G1" s="38"/>
      <c r="H1" s="38"/>
      <c r="I1" s="14">
        <v>50</v>
      </c>
      <c r="J1" s="1"/>
      <c r="K1" s="23"/>
      <c r="L1" s="1" t="s">
        <v>19</v>
      </c>
      <c r="M1" s="1" t="s">
        <v>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v>0.125</v>
      </c>
      <c r="C4" s="25">
        <v>0.25</v>
      </c>
      <c r="D4" s="25">
        <v>0.3</v>
      </c>
      <c r="E4" s="25">
        <v>0.325</v>
      </c>
      <c r="F4" s="25">
        <v>0.35</v>
      </c>
      <c r="G4" s="25">
        <v>0.375</v>
      </c>
      <c r="H4" s="25">
        <v>0.4</v>
      </c>
      <c r="I4" s="25">
        <v>0.425</v>
      </c>
      <c r="J4" s="25">
        <v>0.45</v>
      </c>
      <c r="K4" s="25">
        <v>0.475</v>
      </c>
      <c r="L4" s="25">
        <v>0.5</v>
      </c>
      <c r="M4" s="25">
        <v>0.525</v>
      </c>
      <c r="N4" s="25">
        <v>0.55</v>
      </c>
      <c r="O4" s="25">
        <v>0.575</v>
      </c>
      <c r="P4" s="25">
        <v>0.6</v>
      </c>
      <c r="Q4" s="25">
        <v>0.625</v>
      </c>
      <c r="R4" s="25">
        <v>0.65</v>
      </c>
      <c r="S4" s="25">
        <v>0.675</v>
      </c>
      <c r="T4" s="25">
        <v>0.7</v>
      </c>
      <c r="U4" s="25">
        <v>0.725</v>
      </c>
      <c r="V4" s="25">
        <v>0.75</v>
      </c>
      <c r="W4" s="25">
        <v>0.8</v>
      </c>
      <c r="X4" s="28">
        <v>0.875</v>
      </c>
    </row>
    <row r="5" spans="1:24" s="4" customFormat="1" ht="15.75" thickBot="1">
      <c r="A5" s="29" t="s">
        <v>10</v>
      </c>
      <c r="B5" s="30">
        <f aca="true" t="shared" si="0" ref="B5:K5">(1-($I$1/100))*(B4/0.798)</f>
        <v>0.07832080200501253</v>
      </c>
      <c r="C5" s="30">
        <f t="shared" si="0"/>
        <v>0.15664160401002505</v>
      </c>
      <c r="D5" s="30">
        <f t="shared" si="0"/>
        <v>0.18796992481203006</v>
      </c>
      <c r="E5" s="30">
        <f t="shared" si="0"/>
        <v>0.20363408521303258</v>
      </c>
      <c r="F5" s="30">
        <f t="shared" si="0"/>
        <v>0.21929824561403508</v>
      </c>
      <c r="G5" s="30">
        <f t="shared" si="0"/>
        <v>0.2349624060150376</v>
      </c>
      <c r="H5" s="30">
        <f t="shared" si="0"/>
        <v>0.2506265664160401</v>
      </c>
      <c r="I5" s="30">
        <f t="shared" si="0"/>
        <v>0.2662907268170426</v>
      </c>
      <c r="J5" s="30">
        <f t="shared" si="0"/>
        <v>0.2819548872180451</v>
      </c>
      <c r="K5" s="30">
        <f t="shared" si="0"/>
        <v>0.2976190476190476</v>
      </c>
      <c r="L5" s="30">
        <f>(1-($I$1/100))*(L4/0.798)</f>
        <v>0.3132832080200501</v>
      </c>
      <c r="M5" s="30">
        <f aca="true" t="shared" si="1" ref="M5:X5">(1-($I$1/100))*(M4/0.798)</f>
        <v>0.32894736842105265</v>
      </c>
      <c r="N5" s="30">
        <f t="shared" si="1"/>
        <v>0.34461152882205515</v>
      </c>
      <c r="O5" s="30">
        <f t="shared" si="1"/>
        <v>0.3602756892230576</v>
      </c>
      <c r="P5" s="30">
        <f t="shared" si="1"/>
        <v>0.37593984962406013</v>
      </c>
      <c r="Q5" s="30">
        <f t="shared" si="1"/>
        <v>0.3916040100250626</v>
      </c>
      <c r="R5" s="30">
        <f t="shared" si="1"/>
        <v>0.40726817042606517</v>
      </c>
      <c r="S5" s="30">
        <f t="shared" si="1"/>
        <v>0.42293233082706766</v>
      </c>
      <c r="T5" s="30">
        <f t="shared" si="1"/>
        <v>0.43859649122807015</v>
      </c>
      <c r="U5" s="30">
        <f t="shared" si="1"/>
        <v>0.45426065162907264</v>
      </c>
      <c r="V5" s="30">
        <f t="shared" si="1"/>
        <v>0.4699248120300752</v>
      </c>
      <c r="W5" s="30">
        <f t="shared" si="1"/>
        <v>0.5012531328320802</v>
      </c>
      <c r="X5" s="30">
        <f t="shared" si="1"/>
        <v>0.5482456140350876</v>
      </c>
    </row>
    <row r="6" spans="1:24" ht="14.25">
      <c r="A6" s="1"/>
      <c r="B6" s="6">
        <f>IF(AreaUnderNormalCurve!B4*'CU50'!$B$5+'CU50'!$B$4&lt;0,0,AreaUnderNormalCurve!B4*'CU50'!$B$5+'CU50'!$B$4)</f>
        <v>0</v>
      </c>
      <c r="C6" s="6">
        <f>IF(AreaUnderNormalCurve!B4*'CU50'!$C$5+'CU50'!$C$4&lt;0,0,AreaUnderNormalCurve!B4*'CU50'!$C$5+'CU50'!$C$4)</f>
        <v>0</v>
      </c>
      <c r="D6" s="6">
        <f>IF(AreaUnderNormalCurve!B4*'CU50'!$D$5+'CU50'!$D$4&lt;0,0,AreaUnderNormalCurve!B4*'CU50'!$D$5+'CU50'!$D$4)</f>
        <v>0</v>
      </c>
      <c r="E6" s="6">
        <f>IF(AreaUnderNormalCurve!B4*'CU50'!$E$5+'CU50'!$E$4&lt;0,0,AreaUnderNormalCurve!B4*'CU50'!$E$5+'CU50'!$E$4)</f>
        <v>0</v>
      </c>
      <c r="F6" s="6">
        <f>IF(AreaUnderNormalCurve!B4*'CU50'!$F$5+'CU50'!$F$4&lt;0,0,AreaUnderNormalCurve!B4*'CU50'!$F$5+'CU50'!$F$4)</f>
        <v>0</v>
      </c>
      <c r="G6" s="6">
        <f>IF(AreaUnderNormalCurve!B4*'CU50'!$G$5+'CU50'!$G$4&lt;0,0,AreaUnderNormalCurve!B4*'CU50'!$G$5+'CU50'!$G$4)</f>
        <v>0</v>
      </c>
      <c r="H6" s="6">
        <f>IF(AreaUnderNormalCurve!B4*'CU50'!$H$5+'CU50'!$H$4&lt;0,0,AreaUnderNormalCurve!B4*'CU50'!$H$5+'CU50'!$H$4)</f>
        <v>0</v>
      </c>
      <c r="I6" s="6">
        <f>IF(AreaUnderNormalCurve!B4*'CU50'!$I$5+'CU50'!$I$4&lt;0,0,AreaUnderNormalCurve!B4*'CU50'!$I$5+'CU50'!$I$4)</f>
        <v>0</v>
      </c>
      <c r="J6" s="6">
        <f>IF(AreaUnderNormalCurve!B4*'CU50'!$J$5+'CU50'!$J$4&lt;0,0,AreaUnderNormalCurve!B4*'CU50'!$J$5+'CU50'!$J$4)</f>
        <v>0</v>
      </c>
      <c r="K6" s="6">
        <f>IF(AreaUnderNormalCurve!B4*'CU50'!$K$5+'CU50'!$K$4&lt;0,0,AreaUnderNormalCurve!B4*'CU50'!$K$5+'CU50'!$K$4)</f>
        <v>0</v>
      </c>
      <c r="L6" s="6">
        <f>IF(AreaUnderNormalCurve!B4*'CU50'!$L$5+'CU50'!$L$4&lt;0,0,AreaUnderNormalCurve!B4*'CU50'!$L$5+'CU50'!$L$4)</f>
        <v>0</v>
      </c>
      <c r="M6" s="6">
        <f>IF(AreaUnderNormalCurve!B4*'CU50'!$M$5+'CU50'!$M$4&lt;0,0,AreaUnderNormalCurve!B4*'CU50'!$M$5+'CU50'!$M$4)</f>
        <v>0</v>
      </c>
      <c r="N6" s="6">
        <f>IF(AreaUnderNormalCurve!B4*'CU50'!$N$5+'CU50'!$N$4&lt;0,0,AreaUnderNormalCurve!B4*'CU50'!$N$5+'CU50'!$N$4)</f>
        <v>0</v>
      </c>
      <c r="O6" s="6">
        <f>IF(AreaUnderNormalCurve!B4*'CU50'!$O$5+'CU50'!$O$4&lt;0,0,AreaUnderNormalCurve!B4*'CU50'!$O$5+'CU50'!$O$4)</f>
        <v>0</v>
      </c>
      <c r="P6" s="6">
        <f>IF(AreaUnderNormalCurve!B4*'CU50'!$P$5+'CU50'!$P$4&lt;0,0,AreaUnderNormalCurve!B4*'CU50'!$P$5+'CU50'!$P$4)</f>
        <v>0</v>
      </c>
      <c r="Q6" s="6">
        <f>IF(AreaUnderNormalCurve!B4*'CU50'!$Q$5+'CU50'!$Q$4&lt;0,0,AreaUnderNormalCurve!B4*'CU50'!$Q$5+'CU50'!$Q$4)</f>
        <v>0</v>
      </c>
      <c r="R6" s="6">
        <f>IF(AreaUnderNormalCurve!B4*'CU50'!$R$5+'CU50'!$R$4&lt;0,0,AreaUnderNormalCurve!B4*'CU50'!$R$5+'CU50'!$R$4)</f>
        <v>0</v>
      </c>
      <c r="S6" s="6">
        <f>IF(AreaUnderNormalCurve!B4*'CU50'!$S$5+'CU50'!$S$4&lt;0,0,AreaUnderNormalCurve!B4*'CU50'!$S$5+'CU50'!$S$4)</f>
        <v>0</v>
      </c>
      <c r="T6" s="6">
        <f>IF(AreaUnderNormalCurve!B4*'CU50'!$T$5+'CU50'!$T$4&lt;0,0,AreaUnderNormalCurve!B4*'CU50'!$T$5+'CU50'!$T$4)</f>
        <v>0</v>
      </c>
      <c r="U6" s="6">
        <f>IF(AreaUnderNormalCurve!B4*'CU50'!$U$5+'CU50'!$U$4&lt;0,0,AreaUnderNormalCurve!B4*'CU50'!$U$5+'CU50'!$U$4)</f>
        <v>0</v>
      </c>
      <c r="V6" s="6">
        <f>IF(AreaUnderNormalCurve!B4*'CU50'!$V$5+'CU50'!$V$4&lt;0,0,AreaUnderNormalCurve!B4*'CU50'!$V$5+'CU50'!$V$4)</f>
        <v>0</v>
      </c>
      <c r="W6" s="6">
        <f>IF(AreaUnderNormalCurve!B4*'CU50'!$W$5+'CU50'!$W$4&lt;0,0,AreaUnderNormalCurve!B4*'CU50'!$W$5+'CU50'!$W$4)</f>
        <v>0</v>
      </c>
      <c r="X6" s="6">
        <f>IF(AreaUnderNormalCurve!B4*'CU50'!$X$5+'CU50'!$X$4&lt;0,0,AreaUnderNormalCurve!B4*'CU50'!$X$5+'CU50'!$X$4)</f>
        <v>0</v>
      </c>
    </row>
    <row r="7" spans="1:24" ht="14.25">
      <c r="A7" s="1"/>
      <c r="B7" s="6">
        <f>IF(AreaUnderNormalCurve!B5*'CU50'!$B$5+'CU50'!$B$4&lt;0,0,AreaUnderNormalCurve!B5*'CU50'!$B$5+'CU50'!$B$4)</f>
        <v>0</v>
      </c>
      <c r="C7" s="6">
        <f>IF(AreaUnderNormalCurve!B5*'CU50'!$C$5+'CU50'!$C$4&lt;0,0,AreaUnderNormalCurve!B5*'CU50'!$C$5+'CU50'!$C$4)</f>
        <v>0</v>
      </c>
      <c r="D7" s="6">
        <f>IF(AreaUnderNormalCurve!B5*'CU50'!$D$5+'CU50'!$D$4&lt;0,0,AreaUnderNormalCurve!B5*'CU50'!$D$5+'CU50'!$D$4)</f>
        <v>0</v>
      </c>
      <c r="E7" s="6">
        <f>IF(AreaUnderNormalCurve!B5*'CU50'!$E$5+'CU50'!$E$4&lt;0,0,AreaUnderNormalCurve!B5*'CU50'!$E$5+'CU50'!$E$4)</f>
        <v>0</v>
      </c>
      <c r="F7" s="6">
        <f>IF(AreaUnderNormalCurve!B5*'CU50'!$F$5+'CU50'!$F$4&lt;0,0,AreaUnderNormalCurve!B5*'CU50'!$F$5+'CU50'!$F$4)</f>
        <v>0</v>
      </c>
      <c r="G7" s="6">
        <f>IF(AreaUnderNormalCurve!B5*'CU50'!$G$5+'CU50'!$G$4&lt;0,0,AreaUnderNormalCurve!B5*'CU50'!$G$5+'CU50'!$G$4)</f>
        <v>0</v>
      </c>
      <c r="H7" s="6">
        <f>IF(AreaUnderNormalCurve!B5*'CU50'!$H$5+'CU50'!$H$4&lt;0,0,AreaUnderNormalCurve!B5*'CU50'!$H$5+'CU50'!$H$4)</f>
        <v>0</v>
      </c>
      <c r="I7" s="6">
        <f>IF(AreaUnderNormalCurve!B5*'CU50'!$I$5+'CU50'!$I$4&lt;0,0,AreaUnderNormalCurve!B5*'CU50'!$I$5+'CU50'!$I$4)</f>
        <v>0</v>
      </c>
      <c r="J7" s="6">
        <f>IF(AreaUnderNormalCurve!B5*'CU50'!$J$5+'CU50'!$J$4&lt;0,0,AreaUnderNormalCurve!B5*'CU50'!$J$5+'CU50'!$J$4)</f>
        <v>0</v>
      </c>
      <c r="K7" s="6">
        <f>IF(AreaUnderNormalCurve!B5*'CU50'!$K$5+'CU50'!$K$4&lt;0,0,AreaUnderNormalCurve!B5*'CU50'!$K$5+'CU50'!$K$4)</f>
        <v>0</v>
      </c>
      <c r="L7" s="6">
        <f>IF(AreaUnderNormalCurve!B5*'CU50'!$L$5+'CU50'!$L$4&lt;0,0,AreaUnderNormalCurve!B5*'CU50'!$L$5+'CU50'!$L$4)</f>
        <v>0</v>
      </c>
      <c r="M7" s="6">
        <f>IF(AreaUnderNormalCurve!B5*'CU50'!$M$5+'CU50'!$M$4&lt;0,0,AreaUnderNormalCurve!B5*'CU50'!$M$5+'CU50'!$M$4)</f>
        <v>0</v>
      </c>
      <c r="N7" s="6">
        <f>IF(AreaUnderNormalCurve!B5*'CU50'!$N$5+'CU50'!$N$4&lt;0,0,AreaUnderNormalCurve!B5*'CU50'!$N$5+'CU50'!$N$4)</f>
        <v>0</v>
      </c>
      <c r="O7" s="6">
        <f>IF(AreaUnderNormalCurve!B5*'CU50'!$O$5+'CU50'!$O$4&lt;0,0,AreaUnderNormalCurve!B5*'CU50'!$O$5+'CU50'!$O$4)</f>
        <v>0</v>
      </c>
      <c r="P7" s="6">
        <f>IF(AreaUnderNormalCurve!B5*'CU50'!$P$5+'CU50'!$P$4&lt;0,0,AreaUnderNormalCurve!B5*'CU50'!$P$5+'CU50'!$P$4)</f>
        <v>0</v>
      </c>
      <c r="Q7" s="6">
        <f>IF(AreaUnderNormalCurve!B5*'CU50'!$Q$5+'CU50'!$Q$4&lt;0,0,AreaUnderNormalCurve!B5*'CU50'!$Q$5+'CU50'!$Q$4)</f>
        <v>0</v>
      </c>
      <c r="R7" s="6">
        <f>IF(AreaUnderNormalCurve!B5*'CU50'!$R$5+'CU50'!$R$4&lt;0,0,AreaUnderNormalCurve!B5*'CU50'!$R$5+'CU50'!$R$4)</f>
        <v>0</v>
      </c>
      <c r="S7" s="6">
        <f>IF(AreaUnderNormalCurve!B5*'CU50'!$S$5+'CU50'!$S$4&lt;0,0,AreaUnderNormalCurve!B5*'CU50'!$S$5+'CU50'!$S$4)</f>
        <v>0</v>
      </c>
      <c r="T7" s="6">
        <f>IF(AreaUnderNormalCurve!B5*'CU50'!$T$5+'CU50'!$T$4&lt;0,0,AreaUnderNormalCurve!B5*'CU50'!$T$5+'CU50'!$T$4)</f>
        <v>0</v>
      </c>
      <c r="U7" s="6">
        <f>IF(AreaUnderNormalCurve!B5*'CU50'!$U$5+'CU50'!$U$4&lt;0,0,AreaUnderNormalCurve!B5*'CU50'!$U$5+'CU50'!$U$4)</f>
        <v>0</v>
      </c>
      <c r="V7" s="6">
        <f>IF(AreaUnderNormalCurve!B5*'CU50'!$V$5+'CU50'!$V$4&lt;0,0,AreaUnderNormalCurve!B5*'CU50'!$V$5+'CU50'!$V$4)</f>
        <v>0</v>
      </c>
      <c r="W7" s="6">
        <f>IF(AreaUnderNormalCurve!B5*'CU50'!$W$5+'CU50'!$W$4&lt;0,0,AreaUnderNormalCurve!B5*'CU50'!$W$5+'CU50'!$W$4)</f>
        <v>0</v>
      </c>
      <c r="X7" s="6">
        <f>IF(AreaUnderNormalCurve!B5*'CU50'!$X$5+'CU50'!$X$4&lt;0,0,AreaUnderNormalCurve!B5*'CU50'!$X$5+'CU50'!$X$4)</f>
        <v>0</v>
      </c>
    </row>
    <row r="8" spans="1:24" ht="14.25">
      <c r="A8" s="1"/>
      <c r="B8" s="6">
        <f>IF(AreaUnderNormalCurve!B6*'CU50'!$B$5+'CU50'!$B$4&lt;0,0,AreaUnderNormalCurve!B6*'CU50'!$B$5+'CU50'!$B$4)</f>
        <v>0</v>
      </c>
      <c r="C8" s="6">
        <f>IF(AreaUnderNormalCurve!B6*'CU50'!$C$5+'CU50'!$C$4&lt;0,0,AreaUnderNormalCurve!B6*'CU50'!$C$5+'CU50'!$C$4)</f>
        <v>0</v>
      </c>
      <c r="D8" s="6">
        <f>IF(AreaUnderNormalCurve!B6*'CU50'!$D$5+'CU50'!$D$4&lt;0,0,AreaUnderNormalCurve!B6*'CU50'!$D$5+'CU50'!$D$4)</f>
        <v>0</v>
      </c>
      <c r="E8" s="6">
        <f>IF(AreaUnderNormalCurve!B6*'CU50'!$E$5+'CU50'!$E$4&lt;0,0,AreaUnderNormalCurve!B6*'CU50'!$E$5+'CU50'!$E$4)</f>
        <v>0</v>
      </c>
      <c r="F8" s="6">
        <f>IF(AreaUnderNormalCurve!B6*'CU50'!$F$5+'CU50'!$F$4&lt;0,0,AreaUnderNormalCurve!B6*'CU50'!$F$5+'CU50'!$F$4)</f>
        <v>0</v>
      </c>
      <c r="G8" s="6">
        <f>IF(AreaUnderNormalCurve!B6*'CU50'!$G$5+'CU50'!$G$4&lt;0,0,AreaUnderNormalCurve!B6*'CU50'!$G$5+'CU50'!$G$4)</f>
        <v>0</v>
      </c>
      <c r="H8" s="6">
        <f>IF(AreaUnderNormalCurve!B6*'CU50'!$H$5+'CU50'!$H$4&lt;0,0,AreaUnderNormalCurve!B6*'CU50'!$H$5+'CU50'!$H$4)</f>
        <v>0</v>
      </c>
      <c r="I8" s="6">
        <f>IF(AreaUnderNormalCurve!B6*'CU50'!$I$5+'CU50'!$I$4&lt;0,0,AreaUnderNormalCurve!B6*'CU50'!$I$5+'CU50'!$I$4)</f>
        <v>0</v>
      </c>
      <c r="J8" s="6">
        <f>IF(AreaUnderNormalCurve!B6*'CU50'!$J$5+'CU50'!$J$4&lt;0,0,AreaUnderNormalCurve!B6*'CU50'!$J$5+'CU50'!$J$4)</f>
        <v>0</v>
      </c>
      <c r="K8" s="6">
        <f>IF(AreaUnderNormalCurve!B6*'CU50'!$K$5+'CU50'!$K$4&lt;0,0,AreaUnderNormalCurve!B6*'CU50'!$K$5+'CU50'!$K$4)</f>
        <v>0</v>
      </c>
      <c r="L8" s="6">
        <f>IF(AreaUnderNormalCurve!B6*'CU50'!$L$5+'CU50'!$L$4&lt;0,0,AreaUnderNormalCurve!B6*'CU50'!$L$5+'CU50'!$L$4)</f>
        <v>0</v>
      </c>
      <c r="M8" s="6">
        <f>IF(AreaUnderNormalCurve!B6*'CU50'!$M$5+'CU50'!$M$4&lt;0,0,AreaUnderNormalCurve!B6*'CU50'!$M$5+'CU50'!$M$4)</f>
        <v>0</v>
      </c>
      <c r="N8" s="6">
        <f>IF(AreaUnderNormalCurve!B6*'CU50'!$N$5+'CU50'!$N$4&lt;0,0,AreaUnderNormalCurve!B6*'CU50'!$N$5+'CU50'!$N$4)</f>
        <v>0</v>
      </c>
      <c r="O8" s="6">
        <f>IF(AreaUnderNormalCurve!B6*'CU50'!$O$5+'CU50'!$O$4&lt;0,0,AreaUnderNormalCurve!B6*'CU50'!$O$5+'CU50'!$O$4)</f>
        <v>0</v>
      </c>
      <c r="P8" s="6">
        <f>IF(AreaUnderNormalCurve!B6*'CU50'!$P$5+'CU50'!$P$4&lt;0,0,AreaUnderNormalCurve!B6*'CU50'!$P$5+'CU50'!$P$4)</f>
        <v>0</v>
      </c>
      <c r="Q8" s="6">
        <f>IF(AreaUnderNormalCurve!B6*'CU50'!$Q$5+'CU50'!$Q$4&lt;0,0,AreaUnderNormalCurve!B6*'CU50'!$Q$5+'CU50'!$Q$4)</f>
        <v>0</v>
      </c>
      <c r="R8" s="6">
        <f>IF(AreaUnderNormalCurve!B6*'CU50'!$R$5+'CU50'!$R$4&lt;0,0,AreaUnderNormalCurve!B6*'CU50'!$R$5+'CU50'!$R$4)</f>
        <v>0</v>
      </c>
      <c r="S8" s="6">
        <f>IF(AreaUnderNormalCurve!B6*'CU50'!$S$5+'CU50'!$S$4&lt;0,0,AreaUnderNormalCurve!B6*'CU50'!$S$5+'CU50'!$S$4)</f>
        <v>0</v>
      </c>
      <c r="T8" s="6">
        <f>IF(AreaUnderNormalCurve!B6*'CU50'!$T$5+'CU50'!$T$4&lt;0,0,AreaUnderNormalCurve!B6*'CU50'!$T$5+'CU50'!$T$4)</f>
        <v>0</v>
      </c>
      <c r="U8" s="6">
        <f>IF(AreaUnderNormalCurve!B6*'CU50'!$U$5+'CU50'!$U$4&lt;0,0,AreaUnderNormalCurve!B6*'CU50'!$U$5+'CU50'!$U$4)</f>
        <v>0</v>
      </c>
      <c r="V8" s="6">
        <f>IF(AreaUnderNormalCurve!B6*'CU50'!$V$5+'CU50'!$V$4&lt;0,0,AreaUnderNormalCurve!B6*'CU50'!$V$5+'CU50'!$V$4)</f>
        <v>0</v>
      </c>
      <c r="W8" s="6">
        <f>IF(AreaUnderNormalCurve!B6*'CU50'!$W$5+'CU50'!$W$4&lt;0,0,AreaUnderNormalCurve!B6*'CU50'!$W$5+'CU50'!$W$4)</f>
        <v>0</v>
      </c>
      <c r="X8" s="6">
        <f>IF(AreaUnderNormalCurve!B6*'CU50'!$X$5+'CU50'!$X$4&lt;0,0,AreaUnderNormalCurve!B6*'CU50'!$X$5+'CU50'!$X$4)</f>
        <v>0</v>
      </c>
    </row>
    <row r="9" spans="1:24" ht="14.25">
      <c r="A9" s="1"/>
      <c r="B9" s="6">
        <f>IF(AreaUnderNormalCurve!B7*'CU50'!$B$5+'CU50'!$B$4&lt;0,0,AreaUnderNormalCurve!B7*'CU50'!$B$5+'CU50'!$B$4)</f>
        <v>0.027098997493734345</v>
      </c>
      <c r="C9" s="6">
        <f>IF(AreaUnderNormalCurve!B7*'CU50'!$C$5+'CU50'!$C$4&lt;0,0,AreaUnderNormalCurve!B7*'CU50'!$C$5+'CU50'!$C$4)</f>
        <v>0.05419799498746869</v>
      </c>
      <c r="D9" s="6">
        <f>IF(AreaUnderNormalCurve!B7*'CU50'!$D$5+'CU50'!$D$4&lt;0,0,AreaUnderNormalCurve!B7*'CU50'!$D$5+'CU50'!$D$4)</f>
        <v>0.0650375939849624</v>
      </c>
      <c r="E9" s="6">
        <f>IF(AreaUnderNormalCurve!B7*'CU50'!$E$5+'CU50'!$E$4&lt;0,0,AreaUnderNormalCurve!B7*'CU50'!$E$5+'CU50'!$E$4)</f>
        <v>0.07045739348370927</v>
      </c>
      <c r="F9" s="6">
        <f>IF(AreaUnderNormalCurve!B7*'CU50'!$F$5+'CU50'!$F$4&lt;0,0,AreaUnderNormalCurve!B7*'CU50'!$F$5+'CU50'!$F$4)</f>
        <v>0.07587719298245615</v>
      </c>
      <c r="G9" s="6">
        <f>IF(AreaUnderNormalCurve!B7*'CU50'!$G$5+'CU50'!$G$4&lt;0,0,AreaUnderNormalCurve!B7*'CU50'!$G$5+'CU50'!$G$4)</f>
        <v>0.08129699248120303</v>
      </c>
      <c r="H9" s="6">
        <f>IF(AreaUnderNormalCurve!B7*'CU50'!$H$5+'CU50'!$H$4&lt;0,0,AreaUnderNormalCurve!B7*'CU50'!$H$5+'CU50'!$H$4)</f>
        <v>0.08671679197994991</v>
      </c>
      <c r="I9" s="6">
        <f>IF(AreaUnderNormalCurve!B7*'CU50'!$I$5+'CU50'!$I$4&lt;0,0,AreaUnderNormalCurve!B7*'CU50'!$I$5+'CU50'!$I$4)</f>
        <v>0.09213659147869674</v>
      </c>
      <c r="J9" s="6">
        <f>IF(AreaUnderNormalCurve!B7*'CU50'!$J$5+'CU50'!$J$4&lt;0,0,AreaUnderNormalCurve!B7*'CU50'!$J$5+'CU50'!$J$4)</f>
        <v>0.09755639097744362</v>
      </c>
      <c r="K9" s="6">
        <f>IF(AreaUnderNormalCurve!B7*'CU50'!$K$5+'CU50'!$K$4&lt;0,0,AreaUnderNormalCurve!B7*'CU50'!$K$5+'CU50'!$K$4)</f>
        <v>0.10297619047619044</v>
      </c>
      <c r="L9" s="6">
        <f>IF(AreaUnderNormalCurve!B7*'CU50'!$L$5+'CU50'!$L$4&lt;0,0,AreaUnderNormalCurve!B7*'CU50'!$L$5+'CU50'!$L$4)</f>
        <v>0.10839598997493738</v>
      </c>
      <c r="M9" s="6">
        <f>IF(AreaUnderNormalCurve!B7*'CU50'!$M$5+'CU50'!$M$4&lt;0,0,AreaUnderNormalCurve!B7*'CU50'!$M$5+'CU50'!$M$4)</f>
        <v>0.1138157894736842</v>
      </c>
      <c r="N9" s="6">
        <f>IF(AreaUnderNormalCurve!B7*'CU50'!$N$5+'CU50'!$N$4&lt;0,0,AreaUnderNormalCurve!B7*'CU50'!$N$5+'CU50'!$N$4)</f>
        <v>0.11923558897243114</v>
      </c>
      <c r="O9" s="6">
        <f>IF(AreaUnderNormalCurve!B7*'CU50'!$O$5+'CU50'!$O$4&lt;0,0,AreaUnderNormalCurve!B7*'CU50'!$O$5+'CU50'!$O$4)</f>
        <v>0.12465538847117796</v>
      </c>
      <c r="P9" s="6">
        <f>IF(AreaUnderNormalCurve!B7*'CU50'!$P$5+'CU50'!$P$4&lt;0,0,AreaUnderNormalCurve!B7*'CU50'!$P$5+'CU50'!$P$4)</f>
        <v>0.1300751879699248</v>
      </c>
      <c r="Q9" s="6">
        <f>IF(AreaUnderNormalCurve!B7*'CU50'!$Q$5+'CU50'!$Q$4&lt;0,0,AreaUnderNormalCurve!B7*'CU50'!$Q$5+'CU50'!$Q$4)</f>
        <v>0.13549498746867172</v>
      </c>
      <c r="R9" s="6">
        <f>IF(AreaUnderNormalCurve!B7*'CU50'!$R$5+'CU50'!$R$4&lt;0,0,AreaUnderNormalCurve!B7*'CU50'!$R$5+'CU50'!$R$4)</f>
        <v>0.14091478696741855</v>
      </c>
      <c r="S9" s="6">
        <f>IF(AreaUnderNormalCurve!B7*'CU50'!$S$5+'CU50'!$S$4&lt;0,0,AreaUnderNormalCurve!B7*'CU50'!$S$5+'CU50'!$S$4)</f>
        <v>0.14633458646616548</v>
      </c>
      <c r="T9" s="6">
        <f>IF(AreaUnderNormalCurve!B7*'CU50'!$T$5+'CU50'!$T$4&lt;0,0,AreaUnderNormalCurve!B7*'CU50'!$T$5+'CU50'!$T$4)</f>
        <v>0.1517543859649123</v>
      </c>
      <c r="U9" s="6">
        <f>IF(AreaUnderNormalCurve!B7*'CU50'!$U$5+'CU50'!$U$4&lt;0,0,AreaUnderNormalCurve!B7*'CU50'!$U$5+'CU50'!$U$4)</f>
        <v>0.15717418546365913</v>
      </c>
      <c r="V9" s="6">
        <f>IF(AreaUnderNormalCurve!B7*'CU50'!$V$5+'CU50'!$V$4&lt;0,0,AreaUnderNormalCurve!B7*'CU50'!$V$5+'CU50'!$V$4)</f>
        <v>0.16259398496240607</v>
      </c>
      <c r="W9" s="6">
        <f>IF(AreaUnderNormalCurve!B7*'CU50'!$W$5+'CU50'!$W$4&lt;0,0,AreaUnderNormalCurve!B7*'CU50'!$W$5+'CU50'!$W$4)</f>
        <v>0.17343358395989983</v>
      </c>
      <c r="X9" s="6">
        <f>IF(AreaUnderNormalCurve!B7*'CU50'!$X$5+'CU50'!$X$4&lt;0,0,AreaUnderNormalCurve!B7*'CU50'!$X$5+'CU50'!$X$4)</f>
        <v>0.1896929824561404</v>
      </c>
    </row>
    <row r="10" spans="1:24" ht="14.25">
      <c r="A10" s="1"/>
      <c r="B10" s="6">
        <f>IF(AreaUnderNormalCurve!B8*'CU50'!$B$5+'CU50'!$B$4&lt;0,0,AreaUnderNormalCurve!B8*'CU50'!$B$5+'CU50'!$B$4)</f>
        <v>0.0662593984962406</v>
      </c>
      <c r="C10" s="6">
        <f>IF(AreaUnderNormalCurve!B8*'CU50'!$C$5+'CU50'!$C$4&lt;0,0,AreaUnderNormalCurve!B8*'CU50'!$C$5+'CU50'!$C$4)</f>
        <v>0.1325187969924812</v>
      </c>
      <c r="D10" s="6">
        <f>IF(AreaUnderNormalCurve!B8*'CU50'!$D$5+'CU50'!$D$4&lt;0,0,AreaUnderNormalCurve!B8*'CU50'!$D$5+'CU50'!$D$4)</f>
        <v>0.15902255639097745</v>
      </c>
      <c r="E10" s="6">
        <f>IF(AreaUnderNormalCurve!B8*'CU50'!$E$5+'CU50'!$E$4&lt;0,0,AreaUnderNormalCurve!B8*'CU50'!$E$5+'CU50'!$E$4)</f>
        <v>0.17227443609022558</v>
      </c>
      <c r="F10" s="6">
        <f>IF(AreaUnderNormalCurve!B8*'CU50'!$F$5+'CU50'!$F$4&lt;0,0,AreaUnderNormalCurve!B8*'CU50'!$F$5+'CU50'!$F$4)</f>
        <v>0.18552631578947368</v>
      </c>
      <c r="G10" s="6">
        <f>IF(AreaUnderNormalCurve!B8*'CU50'!$G$5+'CU50'!$G$4&lt;0,0,AreaUnderNormalCurve!B8*'CU50'!$G$5+'CU50'!$G$4)</f>
        <v>0.1987781954887218</v>
      </c>
      <c r="H10" s="6">
        <f>IF(AreaUnderNormalCurve!B8*'CU50'!$H$5+'CU50'!$H$4&lt;0,0,AreaUnderNormalCurve!B8*'CU50'!$H$5+'CU50'!$H$4)</f>
        <v>0.21203007518796996</v>
      </c>
      <c r="I10" s="6">
        <f>IF(AreaUnderNormalCurve!B8*'CU50'!$I$5+'CU50'!$I$4&lt;0,0,AreaUnderNormalCurve!B8*'CU50'!$I$5+'CU50'!$I$4)</f>
        <v>0.22528195488721806</v>
      </c>
      <c r="J10" s="6">
        <f>IF(AreaUnderNormalCurve!B8*'CU50'!$J$5+'CU50'!$J$4&lt;0,0,AreaUnderNormalCurve!B8*'CU50'!$J$5+'CU50'!$J$4)</f>
        <v>0.23853383458646615</v>
      </c>
      <c r="K10" s="6">
        <f>IF(AreaUnderNormalCurve!B8*'CU50'!$K$5+'CU50'!$K$4&lt;0,0,AreaUnderNormalCurve!B8*'CU50'!$K$5+'CU50'!$K$4)</f>
        <v>0.2517857142857143</v>
      </c>
      <c r="L10" s="6">
        <f>IF(AreaUnderNormalCurve!B8*'CU50'!$L$5+'CU50'!$L$4&lt;0,0,AreaUnderNormalCurve!B8*'CU50'!$L$5+'CU50'!$L$4)</f>
        <v>0.2650375939849624</v>
      </c>
      <c r="M10" s="6">
        <f>IF(AreaUnderNormalCurve!B8*'CU50'!$M$5+'CU50'!$M$4&lt;0,0,AreaUnderNormalCurve!B8*'CU50'!$M$5+'CU50'!$M$4)</f>
        <v>0.27828947368421053</v>
      </c>
      <c r="N10" s="6">
        <f>IF(AreaUnderNormalCurve!B8*'CU50'!$N$5+'CU50'!$N$4&lt;0,0,AreaUnderNormalCurve!B8*'CU50'!$N$5+'CU50'!$N$4)</f>
        <v>0.29154135338345866</v>
      </c>
      <c r="O10" s="6">
        <f>IF(AreaUnderNormalCurve!B8*'CU50'!$O$5+'CU50'!$O$4&lt;0,0,AreaUnderNormalCurve!B8*'CU50'!$O$5+'CU50'!$O$4)</f>
        <v>0.3047932330827068</v>
      </c>
      <c r="P10" s="6">
        <f>IF(AreaUnderNormalCurve!B8*'CU50'!$P$5+'CU50'!$P$4&lt;0,0,AreaUnderNormalCurve!B8*'CU50'!$P$5+'CU50'!$P$4)</f>
        <v>0.3180451127819549</v>
      </c>
      <c r="Q10" s="6">
        <f>IF(AreaUnderNormalCurve!B8*'CU50'!$Q$5+'CU50'!$Q$4&lt;0,0,AreaUnderNormalCurve!B8*'CU50'!$Q$5+'CU50'!$Q$4)</f>
        <v>0.33129699248120303</v>
      </c>
      <c r="R10" s="6">
        <f>IF(AreaUnderNormalCurve!B8*'CU50'!$R$5+'CU50'!$R$4&lt;0,0,AreaUnderNormalCurve!B8*'CU50'!$R$5+'CU50'!$R$4)</f>
        <v>0.34454887218045116</v>
      </c>
      <c r="S10" s="6">
        <f>IF(AreaUnderNormalCurve!B8*'CU50'!$S$5+'CU50'!$S$4&lt;0,0,AreaUnderNormalCurve!B8*'CU50'!$S$5+'CU50'!$S$4)</f>
        <v>0.3578007518796993</v>
      </c>
      <c r="T10" s="6">
        <f>IF(AreaUnderNormalCurve!B8*'CU50'!$T$5+'CU50'!$T$4&lt;0,0,AreaUnderNormalCurve!B8*'CU50'!$T$5+'CU50'!$T$4)</f>
        <v>0.37105263157894736</v>
      </c>
      <c r="U10" s="6">
        <f>IF(AreaUnderNormalCurve!B8*'CU50'!$U$5+'CU50'!$U$4&lt;0,0,AreaUnderNormalCurve!B8*'CU50'!$U$5+'CU50'!$U$4)</f>
        <v>0.3843045112781955</v>
      </c>
      <c r="V10" s="6">
        <f>IF(AreaUnderNormalCurve!B8*'CU50'!$V$5+'CU50'!$V$4&lt;0,0,AreaUnderNormalCurve!B8*'CU50'!$V$5+'CU50'!$V$4)</f>
        <v>0.3975563909774436</v>
      </c>
      <c r="W10" s="6">
        <f>IF(AreaUnderNormalCurve!B8*'CU50'!$W$5+'CU50'!$W$4&lt;0,0,AreaUnderNormalCurve!B8*'CU50'!$W$5+'CU50'!$W$4)</f>
        <v>0.4240601503759399</v>
      </c>
      <c r="X10" s="6">
        <f>IF(AreaUnderNormalCurve!B8*'CU50'!$X$5+'CU50'!$X$4&lt;0,0,AreaUnderNormalCurve!B8*'CU50'!$X$5+'CU50'!$X$4)</f>
        <v>0.4638157894736843</v>
      </c>
    </row>
    <row r="11" spans="1:24" ht="14.25">
      <c r="A11" s="1"/>
      <c r="B11" s="6">
        <f>IF(AreaUnderNormalCurve!B9*'CU50'!$B$5+'CU50'!$B$4&lt;0,0,AreaUnderNormalCurve!B9*'CU50'!$B$5+'CU50'!$B$4)</f>
        <v>0.10541979949874687</v>
      </c>
      <c r="C11" s="6">
        <f>IF(AreaUnderNormalCurve!B9*'CU50'!$C$5+'CU50'!$C$4&lt;0,0,AreaUnderNormalCurve!B9*'CU50'!$C$5+'CU50'!$C$4)</f>
        <v>0.21083959899749374</v>
      </c>
      <c r="D11" s="6">
        <f>IF(AreaUnderNormalCurve!B9*'CU50'!$D$5+'CU50'!$D$4&lt;0,0,AreaUnderNormalCurve!B9*'CU50'!$D$5+'CU50'!$D$4)</f>
        <v>0.25300751879699246</v>
      </c>
      <c r="E11" s="6">
        <f>IF(AreaUnderNormalCurve!B9*'CU50'!$E$5+'CU50'!$E$4&lt;0,0,AreaUnderNormalCurve!B9*'CU50'!$E$5+'CU50'!$E$4)</f>
        <v>0.2740914786967419</v>
      </c>
      <c r="F11" s="6">
        <f>IF(AreaUnderNormalCurve!B9*'CU50'!$F$5+'CU50'!$F$4&lt;0,0,AreaUnderNormalCurve!B9*'CU50'!$F$5+'CU50'!$F$4)</f>
        <v>0.2951754385964912</v>
      </c>
      <c r="G11" s="6">
        <f>IF(AreaUnderNormalCurve!B9*'CU50'!$G$5+'CU50'!$G$4&lt;0,0,AreaUnderNormalCurve!B9*'CU50'!$G$5+'CU50'!$G$4)</f>
        <v>0.31625939849624063</v>
      </c>
      <c r="H11" s="6">
        <f>IF(AreaUnderNormalCurve!B9*'CU50'!$H$5+'CU50'!$H$4&lt;0,0,AreaUnderNormalCurve!B9*'CU50'!$H$5+'CU50'!$H$4)</f>
        <v>0.33734335839599</v>
      </c>
      <c r="I11" s="6">
        <f>IF(AreaUnderNormalCurve!B9*'CU50'!$I$5+'CU50'!$I$4&lt;0,0,AreaUnderNormalCurve!B9*'CU50'!$I$5+'CU50'!$I$4)</f>
        <v>0.35842731829573937</v>
      </c>
      <c r="J11" s="6">
        <f>IF(AreaUnderNormalCurve!B9*'CU50'!$J$5+'CU50'!$J$4&lt;0,0,AreaUnderNormalCurve!B9*'CU50'!$J$5+'CU50'!$J$4)</f>
        <v>0.37951127819548874</v>
      </c>
      <c r="K11" s="6">
        <f>IF(AreaUnderNormalCurve!B9*'CU50'!$K$5+'CU50'!$K$4&lt;0,0,AreaUnderNormalCurve!B9*'CU50'!$K$5+'CU50'!$K$4)</f>
        <v>0.40059523809523806</v>
      </c>
      <c r="L11" s="6">
        <f>IF(AreaUnderNormalCurve!B9*'CU50'!$L$5+'CU50'!$L$4&lt;0,0,AreaUnderNormalCurve!B9*'CU50'!$L$5+'CU50'!$L$4)</f>
        <v>0.4216791979949875</v>
      </c>
      <c r="M11" s="6">
        <f>IF(AreaUnderNormalCurve!B9*'CU50'!$M$5+'CU50'!$M$4&lt;0,0,AreaUnderNormalCurve!B9*'CU50'!$M$5+'CU50'!$M$4)</f>
        <v>0.44276315789473686</v>
      </c>
      <c r="N11" s="6">
        <f>IF(AreaUnderNormalCurve!B9*'CU50'!$N$5+'CU50'!$N$4&lt;0,0,AreaUnderNormalCurve!B9*'CU50'!$N$5+'CU50'!$N$4)</f>
        <v>0.4638471177944863</v>
      </c>
      <c r="O11" s="6">
        <f>IF(AreaUnderNormalCurve!B9*'CU50'!$O$5+'CU50'!$O$4&lt;0,0,AreaUnderNormalCurve!B9*'CU50'!$O$5+'CU50'!$O$4)</f>
        <v>0.48493107769423555</v>
      </c>
      <c r="P11" s="6">
        <f>IF(AreaUnderNormalCurve!B9*'CU50'!$P$5+'CU50'!$P$4&lt;0,0,AreaUnderNormalCurve!B9*'CU50'!$P$5+'CU50'!$P$4)</f>
        <v>0.5060150375939849</v>
      </c>
      <c r="Q11" s="6">
        <f>IF(AreaUnderNormalCurve!B9*'CU50'!$Q$5+'CU50'!$Q$4&lt;0,0,AreaUnderNormalCurve!B9*'CU50'!$Q$5+'CU50'!$Q$4)</f>
        <v>0.5270989974937343</v>
      </c>
      <c r="R11" s="6">
        <f>IF(AreaUnderNormalCurve!B9*'CU50'!$R$5+'CU50'!$R$4&lt;0,0,AreaUnderNormalCurve!B9*'CU50'!$R$5+'CU50'!$R$4)</f>
        <v>0.5481829573934838</v>
      </c>
      <c r="S11" s="6">
        <f>IF(AreaUnderNormalCurve!B9*'CU50'!$S$5+'CU50'!$S$4&lt;0,0,AreaUnderNormalCurve!B9*'CU50'!$S$5+'CU50'!$S$4)</f>
        <v>0.5692669172932331</v>
      </c>
      <c r="T11" s="6">
        <f>IF(AreaUnderNormalCurve!B9*'CU50'!$T$5+'CU50'!$T$4&lt;0,0,AreaUnderNormalCurve!B9*'CU50'!$T$5+'CU50'!$T$4)</f>
        <v>0.5903508771929824</v>
      </c>
      <c r="U11" s="6">
        <f>IF(AreaUnderNormalCurve!B9*'CU50'!$U$5+'CU50'!$U$4&lt;0,0,AreaUnderNormalCurve!B9*'CU50'!$U$5+'CU50'!$U$4)</f>
        <v>0.6114348370927318</v>
      </c>
      <c r="V11" s="6">
        <f>IF(AreaUnderNormalCurve!B9*'CU50'!$V$5+'CU50'!$V$4&lt;0,0,AreaUnderNormalCurve!B9*'CU50'!$V$5+'CU50'!$V$4)</f>
        <v>0.6325187969924813</v>
      </c>
      <c r="W11" s="6">
        <f>IF(AreaUnderNormalCurve!B9*'CU50'!$W$5+'CU50'!$W$4&lt;0,0,AreaUnderNormalCurve!B9*'CU50'!$W$5+'CU50'!$W$4)</f>
        <v>0.67468671679198</v>
      </c>
      <c r="X11" s="6">
        <f>IF(AreaUnderNormalCurve!B9*'CU50'!$X$5+'CU50'!$X$4&lt;0,0,AreaUnderNormalCurve!B9*'CU50'!$X$5+'CU50'!$X$4)</f>
        <v>0.7379385964912281</v>
      </c>
    </row>
    <row r="12" spans="1:24" ht="14.25">
      <c r="A12" s="1"/>
      <c r="B12" s="6">
        <f>IF(AreaUnderNormalCurve!B10*'CU50'!$B$5+'CU50'!$B$4&lt;0,0,AreaUnderNormalCurve!B10*'CU50'!$B$5+'CU50'!$B$4)</f>
        <v>0.14458020050125314</v>
      </c>
      <c r="C12" s="6">
        <f>IF(AreaUnderNormalCurve!B10*'CU50'!$C$5+'CU50'!$C$4&lt;0,0,AreaUnderNormalCurve!B10*'CU50'!$C$5+'CU50'!$C$4)</f>
        <v>0.2891604010025063</v>
      </c>
      <c r="D12" s="6">
        <f>IF(AreaUnderNormalCurve!B10*'CU50'!$D$5+'CU50'!$D$4&lt;0,0,AreaUnderNormalCurve!B10*'CU50'!$D$5+'CU50'!$D$4)</f>
        <v>0.3469924812030075</v>
      </c>
      <c r="E12" s="6">
        <f>IF(AreaUnderNormalCurve!B10*'CU50'!$E$5+'CU50'!$E$4&lt;0,0,AreaUnderNormalCurve!B10*'CU50'!$E$5+'CU50'!$E$4)</f>
        <v>0.37590852130325814</v>
      </c>
      <c r="F12" s="6">
        <f>IF(AreaUnderNormalCurve!B10*'CU50'!$F$5+'CU50'!$F$4&lt;0,0,AreaUnderNormalCurve!B10*'CU50'!$F$5+'CU50'!$F$4)</f>
        <v>0.40482456140350875</v>
      </c>
      <c r="G12" s="6">
        <f>IF(AreaUnderNormalCurve!B10*'CU50'!$G$5+'CU50'!$G$4&lt;0,0,AreaUnderNormalCurve!B10*'CU50'!$G$5+'CU50'!$G$4)</f>
        <v>0.43374060150375937</v>
      </c>
      <c r="H12" s="6">
        <f>IF(AreaUnderNormalCurve!B10*'CU50'!$H$5+'CU50'!$H$4&lt;0,0,AreaUnderNormalCurve!B10*'CU50'!$H$5+'CU50'!$H$4)</f>
        <v>0.46265664160401004</v>
      </c>
      <c r="I12" s="6">
        <f>IF(AreaUnderNormalCurve!B10*'CU50'!$I$5+'CU50'!$I$4&lt;0,0,AreaUnderNormalCurve!B10*'CU50'!$I$5+'CU50'!$I$4)</f>
        <v>0.4915726817042606</v>
      </c>
      <c r="J12" s="6">
        <f>IF(AreaUnderNormalCurve!B10*'CU50'!$J$5+'CU50'!$J$4&lt;0,0,AreaUnderNormalCurve!B10*'CU50'!$J$5+'CU50'!$J$4)</f>
        <v>0.5204887218045113</v>
      </c>
      <c r="K12" s="6">
        <f>IF(AreaUnderNormalCurve!B10*'CU50'!$K$5+'CU50'!$K$4&lt;0,0,AreaUnderNormalCurve!B10*'CU50'!$K$5+'CU50'!$K$4)</f>
        <v>0.5494047619047618</v>
      </c>
      <c r="L12" s="6">
        <f>IF(AreaUnderNormalCurve!B10*'CU50'!$L$5+'CU50'!$L$4&lt;0,0,AreaUnderNormalCurve!B10*'CU50'!$L$5+'CU50'!$L$4)</f>
        <v>0.5783208020050126</v>
      </c>
      <c r="M12" s="6">
        <f>IF(AreaUnderNormalCurve!B10*'CU50'!$M$5+'CU50'!$M$4&lt;0,0,AreaUnderNormalCurve!B10*'CU50'!$M$5+'CU50'!$M$4)</f>
        <v>0.6072368421052632</v>
      </c>
      <c r="N12" s="6">
        <f>IF(AreaUnderNormalCurve!B10*'CU50'!$N$5+'CU50'!$N$4&lt;0,0,AreaUnderNormalCurve!B10*'CU50'!$N$5+'CU50'!$N$4)</f>
        <v>0.6361528822055138</v>
      </c>
      <c r="O12" s="6">
        <f>IF(AreaUnderNormalCurve!B10*'CU50'!$O$5+'CU50'!$O$4&lt;0,0,AreaUnderNormalCurve!B10*'CU50'!$O$5+'CU50'!$O$4)</f>
        <v>0.6650689223057643</v>
      </c>
      <c r="P12" s="6">
        <f>IF(AreaUnderNormalCurve!B10*'CU50'!$P$5+'CU50'!$P$4&lt;0,0,AreaUnderNormalCurve!B10*'CU50'!$P$5+'CU50'!$P$4)</f>
        <v>0.693984962406015</v>
      </c>
      <c r="Q12" s="6">
        <f>IF(AreaUnderNormalCurve!B10*'CU50'!$Q$5+'CU50'!$Q$4&lt;0,0,AreaUnderNormalCurve!B10*'CU50'!$Q$5+'CU50'!$Q$4)</f>
        <v>0.7229010025062657</v>
      </c>
      <c r="R12" s="6">
        <f>IF(AreaUnderNormalCurve!B10*'CU50'!$R$5+'CU50'!$R$4&lt;0,0,AreaUnderNormalCurve!B10*'CU50'!$R$5+'CU50'!$R$4)</f>
        <v>0.7518170426065163</v>
      </c>
      <c r="S12" s="6">
        <f>IF(AreaUnderNormalCurve!B10*'CU50'!$S$5+'CU50'!$S$4&lt;0,0,AreaUnderNormalCurve!B10*'CU50'!$S$5+'CU50'!$S$4)</f>
        <v>0.780733082706767</v>
      </c>
      <c r="T12" s="6">
        <f>IF(AreaUnderNormalCurve!B10*'CU50'!$T$5+'CU50'!$T$4&lt;0,0,AreaUnderNormalCurve!B10*'CU50'!$T$5+'CU50'!$T$4)</f>
        <v>0.8096491228070175</v>
      </c>
      <c r="U12" s="6">
        <f>IF(AreaUnderNormalCurve!B10*'CU50'!$U$5+'CU50'!$U$4&lt;0,0,AreaUnderNormalCurve!B10*'CU50'!$U$5+'CU50'!$U$4)</f>
        <v>0.8385651629072681</v>
      </c>
      <c r="V12" s="6">
        <f>IF(AreaUnderNormalCurve!B10*'CU50'!$V$5+'CU50'!$V$4&lt;0,0,AreaUnderNormalCurve!B10*'CU50'!$V$5+'CU50'!$V$4)</f>
        <v>0.8674812030075187</v>
      </c>
      <c r="W12" s="6">
        <f>IF(AreaUnderNormalCurve!B10*'CU50'!$W$5+'CU50'!$W$4&lt;0,0,AreaUnderNormalCurve!B10*'CU50'!$W$5+'CU50'!$W$4)</f>
        <v>0.9253132832080201</v>
      </c>
      <c r="X12" s="6">
        <f>IF(AreaUnderNormalCurve!B10*'CU50'!$X$5+'CU50'!$X$4&lt;0,0,AreaUnderNormalCurve!B10*'CU50'!$X$5+'CU50'!$X$4)</f>
        <v>1.0120614035087718</v>
      </c>
    </row>
    <row r="13" spans="1:24" ht="14.25">
      <c r="A13" s="1"/>
      <c r="B13" s="6">
        <f>IF(AreaUnderNormalCurve!B11*'CU50'!$B$5+'CU50'!$B$4&lt;0,0,AreaUnderNormalCurve!B11*'CU50'!$B$5+'CU50'!$B$4)</f>
        <v>0.1837406015037594</v>
      </c>
      <c r="C13" s="6">
        <f>IF(AreaUnderNormalCurve!B11*'CU50'!$C$5+'CU50'!$C$4&lt;0,0,AreaUnderNormalCurve!B11*'CU50'!$C$5+'CU50'!$C$4)</f>
        <v>0.3674812030075188</v>
      </c>
      <c r="D13" s="6">
        <f>IF(AreaUnderNormalCurve!B11*'CU50'!$D$5+'CU50'!$D$4&lt;0,0,AreaUnderNormalCurve!B11*'CU50'!$D$5+'CU50'!$D$4)</f>
        <v>0.4409774436090225</v>
      </c>
      <c r="E13" s="6">
        <f>IF(AreaUnderNormalCurve!B11*'CU50'!$E$5+'CU50'!$E$4&lt;0,0,AreaUnderNormalCurve!B11*'CU50'!$E$5+'CU50'!$E$4)</f>
        <v>0.47772556390977444</v>
      </c>
      <c r="F13" s="6">
        <f>IF(AreaUnderNormalCurve!B11*'CU50'!$F$5+'CU50'!$F$4&lt;0,0,AreaUnderNormalCurve!B11*'CU50'!$F$5+'CU50'!$F$4)</f>
        <v>0.5144736842105263</v>
      </c>
      <c r="G13" s="6">
        <f>IF(AreaUnderNormalCurve!B11*'CU50'!$G$5+'CU50'!$G$4&lt;0,0,AreaUnderNormalCurve!B11*'CU50'!$G$5+'CU50'!$G$4)</f>
        <v>0.5512218045112782</v>
      </c>
      <c r="H13" s="6">
        <f>IF(AreaUnderNormalCurve!B11*'CU50'!$H$5+'CU50'!$H$4&lt;0,0,AreaUnderNormalCurve!B11*'CU50'!$H$5+'CU50'!$H$4)</f>
        <v>0.58796992481203</v>
      </c>
      <c r="I13" s="6">
        <f>IF(AreaUnderNormalCurve!B11*'CU50'!$I$5+'CU50'!$I$4&lt;0,0,AreaUnderNormalCurve!B11*'CU50'!$I$5+'CU50'!$I$4)</f>
        <v>0.624718045112782</v>
      </c>
      <c r="J13" s="6">
        <f>IF(AreaUnderNormalCurve!B11*'CU50'!$J$5+'CU50'!$J$4&lt;0,0,AreaUnderNormalCurve!B11*'CU50'!$J$5+'CU50'!$J$4)</f>
        <v>0.6614661654135339</v>
      </c>
      <c r="K13" s="6">
        <f>IF(AreaUnderNormalCurve!B11*'CU50'!$K$5+'CU50'!$K$4&lt;0,0,AreaUnderNormalCurve!B11*'CU50'!$K$5+'CU50'!$K$4)</f>
        <v>0.6982142857142857</v>
      </c>
      <c r="L13" s="6">
        <f>IF(AreaUnderNormalCurve!B11*'CU50'!$L$5+'CU50'!$L$4&lt;0,0,AreaUnderNormalCurve!B11*'CU50'!$L$5+'CU50'!$L$4)</f>
        <v>0.7349624060150376</v>
      </c>
      <c r="M13" s="6">
        <f>IF(AreaUnderNormalCurve!B11*'CU50'!$M$5+'CU50'!$M$4&lt;0,0,AreaUnderNormalCurve!B11*'CU50'!$M$5+'CU50'!$M$4)</f>
        <v>0.7717105263157895</v>
      </c>
      <c r="N13" s="6">
        <f>IF(AreaUnderNormalCurve!B11*'CU50'!$N$5+'CU50'!$N$4&lt;0,0,AreaUnderNormalCurve!B11*'CU50'!$N$5+'CU50'!$N$4)</f>
        <v>0.8084586466165414</v>
      </c>
      <c r="O13" s="6">
        <f>IF(AreaUnderNormalCurve!B11*'CU50'!$O$5+'CU50'!$O$4&lt;0,0,AreaUnderNormalCurve!B11*'CU50'!$O$5+'CU50'!$O$4)</f>
        <v>0.8452067669172931</v>
      </c>
      <c r="P13" s="6">
        <f>IF(AreaUnderNormalCurve!B11*'CU50'!$P$5+'CU50'!$P$4&lt;0,0,AreaUnderNormalCurve!B11*'CU50'!$P$5+'CU50'!$P$4)</f>
        <v>0.881954887218045</v>
      </c>
      <c r="Q13" s="6">
        <f>IF(AreaUnderNormalCurve!B11*'CU50'!$Q$5+'CU50'!$Q$4&lt;0,0,AreaUnderNormalCurve!B11*'CU50'!$Q$5+'CU50'!$Q$4)</f>
        <v>0.918703007518797</v>
      </c>
      <c r="R13" s="6">
        <f>IF(AreaUnderNormalCurve!B11*'CU50'!$R$5+'CU50'!$R$4&lt;0,0,AreaUnderNormalCurve!B11*'CU50'!$R$5+'CU50'!$R$4)</f>
        <v>0.9554511278195489</v>
      </c>
      <c r="S13" s="6">
        <f>IF(AreaUnderNormalCurve!B11*'CU50'!$S$5+'CU50'!$S$4&lt;0,0,AreaUnderNormalCurve!B11*'CU50'!$S$5+'CU50'!$S$4)</f>
        <v>0.9921992481203008</v>
      </c>
      <c r="T13" s="6">
        <f>IF(AreaUnderNormalCurve!B11*'CU50'!$T$5+'CU50'!$T$4&lt;0,0,AreaUnderNormalCurve!B11*'CU50'!$T$5+'CU50'!$T$4)</f>
        <v>1.0289473684210526</v>
      </c>
      <c r="U13" s="6">
        <f>IF(AreaUnderNormalCurve!B11*'CU50'!$U$5+'CU50'!$U$4&lt;0,0,AreaUnderNormalCurve!B11*'CU50'!$U$5+'CU50'!$U$4)</f>
        <v>1.0656954887218044</v>
      </c>
      <c r="V13" s="6">
        <f>IF(AreaUnderNormalCurve!B11*'CU50'!$V$5+'CU50'!$V$4&lt;0,0,AreaUnderNormalCurve!B11*'CU50'!$V$5+'CU50'!$V$4)</f>
        <v>1.1024436090225564</v>
      </c>
      <c r="W13" s="6">
        <f>IF(AreaUnderNormalCurve!B11*'CU50'!$W$5+'CU50'!$W$4&lt;0,0,AreaUnderNormalCurve!B11*'CU50'!$W$5+'CU50'!$W$4)</f>
        <v>1.17593984962406</v>
      </c>
      <c r="X13" s="6">
        <f>IF(AreaUnderNormalCurve!B11*'CU50'!$X$5+'CU50'!$X$4&lt;0,0,AreaUnderNormalCurve!B11*'CU50'!$X$5+'CU50'!$X$4)</f>
        <v>1.2861842105263157</v>
      </c>
    </row>
    <row r="14" spans="1:24" ht="14.25">
      <c r="A14" s="1"/>
      <c r="B14" s="6">
        <f>IF(AreaUnderNormalCurve!B12*'CU50'!$B$5+'CU50'!$B$4&lt;0,0,AreaUnderNormalCurve!B12*'CU50'!$B$5+'CU50'!$B$4)</f>
        <v>0.22290100250626566</v>
      </c>
      <c r="C14" s="6">
        <f>IF(AreaUnderNormalCurve!B12*'CU50'!$C$5+'CU50'!$C$4&lt;0,0,AreaUnderNormalCurve!B12*'CU50'!$C$5+'CU50'!$C$4)</f>
        <v>0.4458020050125313</v>
      </c>
      <c r="D14" s="6">
        <f>IF(AreaUnderNormalCurve!B12*'CU50'!$D$5+'CU50'!$D$4&lt;0,0,AreaUnderNormalCurve!B12*'CU50'!$D$5+'CU50'!$D$4)</f>
        <v>0.5349624060150375</v>
      </c>
      <c r="E14" s="6">
        <f>IF(AreaUnderNormalCurve!B12*'CU50'!$E$5+'CU50'!$E$4&lt;0,0,AreaUnderNormalCurve!B12*'CU50'!$E$5+'CU50'!$E$4)</f>
        <v>0.5795426065162907</v>
      </c>
      <c r="F14" s="6">
        <f>IF(AreaUnderNormalCurve!B12*'CU50'!$F$5+'CU50'!$F$4&lt;0,0,AreaUnderNormalCurve!B12*'CU50'!$F$5+'CU50'!$F$4)</f>
        <v>0.6241228070175437</v>
      </c>
      <c r="G14" s="6">
        <f>IF(AreaUnderNormalCurve!B12*'CU50'!$G$5+'CU50'!$G$4&lt;0,0,AreaUnderNormalCurve!B12*'CU50'!$G$5+'CU50'!$G$4)</f>
        <v>0.668703007518797</v>
      </c>
      <c r="H14" s="6">
        <f>IF(AreaUnderNormalCurve!B12*'CU50'!$H$5+'CU50'!$H$4&lt;0,0,AreaUnderNormalCurve!B12*'CU50'!$H$5+'CU50'!$H$4)</f>
        <v>0.7132832080200502</v>
      </c>
      <c r="I14" s="6">
        <f>IF(AreaUnderNormalCurve!B12*'CU50'!$I$5+'CU50'!$I$4&lt;0,0,AreaUnderNormalCurve!B12*'CU50'!$I$5+'CU50'!$I$4)</f>
        <v>0.7578634085213032</v>
      </c>
      <c r="J14" s="6">
        <f>IF(AreaUnderNormalCurve!B12*'CU50'!$J$5+'CU50'!$J$4&lt;0,0,AreaUnderNormalCurve!B12*'CU50'!$J$5+'CU50'!$J$4)</f>
        <v>0.8024436090225564</v>
      </c>
      <c r="K14" s="6">
        <f>IF(AreaUnderNormalCurve!B12*'CU50'!$K$5+'CU50'!$K$4&lt;0,0,AreaUnderNormalCurve!B12*'CU50'!$K$5+'CU50'!$K$4)</f>
        <v>0.8470238095238095</v>
      </c>
      <c r="L14" s="6">
        <f>IF(AreaUnderNormalCurve!B12*'CU50'!$L$5+'CU50'!$L$4&lt;0,0,AreaUnderNormalCurve!B12*'CU50'!$L$5+'CU50'!$L$4)</f>
        <v>0.8916040100250626</v>
      </c>
      <c r="M14" s="6">
        <f>IF(AreaUnderNormalCurve!B12*'CU50'!$M$5+'CU50'!$M$4&lt;0,0,AreaUnderNormalCurve!B12*'CU50'!$M$5+'CU50'!$M$4)</f>
        <v>0.9361842105263158</v>
      </c>
      <c r="N14" s="6">
        <f>IF(AreaUnderNormalCurve!B12*'CU50'!$N$5+'CU50'!$N$4&lt;0,0,AreaUnderNormalCurve!B12*'CU50'!$N$5+'CU50'!$N$4)</f>
        <v>0.980764411027569</v>
      </c>
      <c r="O14" s="6">
        <f>IF(AreaUnderNormalCurve!B12*'CU50'!$O$5+'CU50'!$O$4&lt;0,0,AreaUnderNormalCurve!B12*'CU50'!$O$5+'CU50'!$O$4)</f>
        <v>1.0253446115288218</v>
      </c>
      <c r="P14" s="6">
        <f>IF(AreaUnderNormalCurve!B12*'CU50'!$P$5+'CU50'!$P$4&lt;0,0,AreaUnderNormalCurve!B12*'CU50'!$P$5+'CU50'!$P$4)</f>
        <v>1.069924812030075</v>
      </c>
      <c r="Q14" s="6">
        <f>IF(AreaUnderNormalCurve!B12*'CU50'!$Q$5+'CU50'!$Q$4&lt;0,0,AreaUnderNormalCurve!B12*'CU50'!$Q$5+'CU50'!$Q$4)</f>
        <v>1.1145050125313283</v>
      </c>
      <c r="R14" s="6">
        <f>IF(AreaUnderNormalCurve!B12*'CU50'!$R$5+'CU50'!$R$4&lt;0,0,AreaUnderNormalCurve!B12*'CU50'!$R$5+'CU50'!$R$4)</f>
        <v>1.1590852130325815</v>
      </c>
      <c r="S14" s="6">
        <f>IF(AreaUnderNormalCurve!B12*'CU50'!$S$5+'CU50'!$S$4&lt;0,0,AreaUnderNormalCurve!B12*'CU50'!$S$5+'CU50'!$S$4)</f>
        <v>1.2036654135338347</v>
      </c>
      <c r="T14" s="6">
        <f>IF(AreaUnderNormalCurve!B12*'CU50'!$T$5+'CU50'!$T$4&lt;0,0,AreaUnderNormalCurve!B12*'CU50'!$T$5+'CU50'!$T$4)</f>
        <v>1.2482456140350875</v>
      </c>
      <c r="U14" s="6">
        <f>IF(AreaUnderNormalCurve!B12*'CU50'!$U$5+'CU50'!$U$4&lt;0,0,AreaUnderNormalCurve!B12*'CU50'!$U$5+'CU50'!$U$4)</f>
        <v>1.2928258145363407</v>
      </c>
      <c r="V14" s="6">
        <f>IF(AreaUnderNormalCurve!B12*'CU50'!$V$5+'CU50'!$V$4&lt;0,0,AreaUnderNormalCurve!B12*'CU50'!$V$5+'CU50'!$V$4)</f>
        <v>1.337406015037594</v>
      </c>
      <c r="W14" s="6">
        <f>IF(AreaUnderNormalCurve!B12*'CU50'!$W$5+'CU50'!$W$4&lt;0,0,AreaUnderNormalCurve!B12*'CU50'!$W$5+'CU50'!$W$4)</f>
        <v>1.4265664160401004</v>
      </c>
      <c r="X14" s="6">
        <f>IF(AreaUnderNormalCurve!B12*'CU50'!$X$5+'CU50'!$X$4&lt;0,0,AreaUnderNormalCurve!B12*'CU50'!$X$5+'CU50'!$X$4)</f>
        <v>1.5603070175438596</v>
      </c>
    </row>
    <row r="15" spans="1:24" ht="14.25">
      <c r="A15" s="1"/>
      <c r="B15" s="6">
        <f>IF(AreaUnderNormalCurve!B13*'CU50'!$B$5+'CU50'!$B$4&lt;0,0,AreaUnderNormalCurve!B13*'CU50'!$B$5+'CU50'!$B$4)</f>
        <v>0.26206140350877194</v>
      </c>
      <c r="C15" s="6">
        <f>IF(AreaUnderNormalCurve!B13*'CU50'!$C$5+'CU50'!$C$4&lt;0,0,AreaUnderNormalCurve!B13*'CU50'!$C$5+'CU50'!$C$4)</f>
        <v>0.5241228070175439</v>
      </c>
      <c r="D15" s="6">
        <f>IF(AreaUnderNormalCurve!B13*'CU50'!$D$5+'CU50'!$D$4&lt;0,0,AreaUnderNormalCurve!B13*'CU50'!$D$5+'CU50'!$D$4)</f>
        <v>0.6289473684210526</v>
      </c>
      <c r="E15" s="6">
        <f>IF(AreaUnderNormalCurve!B13*'CU50'!$E$5+'CU50'!$E$4&lt;0,0,AreaUnderNormalCurve!B13*'CU50'!$E$5+'CU50'!$E$4)</f>
        <v>0.6813596491228071</v>
      </c>
      <c r="F15" s="6">
        <f>IF(AreaUnderNormalCurve!B13*'CU50'!$F$5+'CU50'!$F$4&lt;0,0,AreaUnderNormalCurve!B13*'CU50'!$F$5+'CU50'!$F$4)</f>
        <v>0.7337719298245613</v>
      </c>
      <c r="G15" s="6">
        <f>IF(AreaUnderNormalCurve!B13*'CU50'!$G$5+'CU50'!$G$4&lt;0,0,AreaUnderNormalCurve!B13*'CU50'!$G$5+'CU50'!$G$4)</f>
        <v>0.7861842105263158</v>
      </c>
      <c r="H15" s="6">
        <f>IF(AreaUnderNormalCurve!B13*'CU50'!$H$5+'CU50'!$H$4&lt;0,0,AreaUnderNormalCurve!B13*'CU50'!$H$5+'CU50'!$H$4)</f>
        <v>0.8385964912280701</v>
      </c>
      <c r="I15" s="6">
        <f>IF(AreaUnderNormalCurve!B13*'CU50'!$I$5+'CU50'!$I$4&lt;0,0,AreaUnderNormalCurve!B13*'CU50'!$I$5+'CU50'!$I$4)</f>
        <v>0.8910087719298245</v>
      </c>
      <c r="J15" s="6">
        <f>IF(AreaUnderNormalCurve!B13*'CU50'!$J$5+'CU50'!$J$4&lt;0,0,AreaUnderNormalCurve!B13*'CU50'!$J$5+'CU50'!$J$4)</f>
        <v>0.9434210526315789</v>
      </c>
      <c r="K15" s="6">
        <f>IF(AreaUnderNormalCurve!B13*'CU50'!$K$5+'CU50'!$K$4&lt;0,0,AreaUnderNormalCurve!B13*'CU50'!$K$5+'CU50'!$K$4)</f>
        <v>0.9958333333333333</v>
      </c>
      <c r="L15" s="6">
        <f>IF(AreaUnderNormalCurve!B13*'CU50'!$L$5+'CU50'!$L$4&lt;0,0,AreaUnderNormalCurve!B13*'CU50'!$L$5+'CU50'!$L$4)</f>
        <v>1.0482456140350878</v>
      </c>
      <c r="M15" s="6">
        <f>IF(AreaUnderNormalCurve!B13*'CU50'!$M$5+'CU50'!$M$4&lt;0,0,AreaUnderNormalCurve!B13*'CU50'!$M$5+'CU50'!$M$4)</f>
        <v>1.1006578947368422</v>
      </c>
      <c r="N15" s="6">
        <f>IF(AreaUnderNormalCurve!B13*'CU50'!$N$5+'CU50'!$N$4&lt;0,0,AreaUnderNormalCurve!B13*'CU50'!$N$5+'CU50'!$N$4)</f>
        <v>1.1530701754385966</v>
      </c>
      <c r="O15" s="6">
        <f>IF(AreaUnderNormalCurve!B13*'CU50'!$O$5+'CU50'!$O$4&lt;0,0,AreaUnderNormalCurve!B13*'CU50'!$O$5+'CU50'!$O$4)</f>
        <v>1.2054824561403508</v>
      </c>
      <c r="P15" s="6">
        <f>IF(AreaUnderNormalCurve!B13*'CU50'!$P$5+'CU50'!$P$4&lt;0,0,AreaUnderNormalCurve!B13*'CU50'!$P$5+'CU50'!$P$4)</f>
        <v>1.2578947368421052</v>
      </c>
      <c r="Q15" s="6">
        <f>IF(AreaUnderNormalCurve!B13*'CU50'!$Q$5+'CU50'!$Q$4&lt;0,0,AreaUnderNormalCurve!B13*'CU50'!$Q$5+'CU50'!$Q$4)</f>
        <v>1.3103070175438596</v>
      </c>
      <c r="R15" s="6">
        <f>IF(AreaUnderNormalCurve!B13*'CU50'!$R$5+'CU50'!$R$4&lt;0,0,AreaUnderNormalCurve!B13*'CU50'!$R$5+'CU50'!$R$4)</f>
        <v>1.3627192982456142</v>
      </c>
      <c r="S15" s="6">
        <f>IF(AreaUnderNormalCurve!B13*'CU50'!$S$5+'CU50'!$S$4&lt;0,0,AreaUnderNormalCurve!B13*'CU50'!$S$5+'CU50'!$S$4)</f>
        <v>1.4151315789473684</v>
      </c>
      <c r="T15" s="6">
        <f>IF(AreaUnderNormalCurve!B13*'CU50'!$T$5+'CU50'!$T$4&lt;0,0,AreaUnderNormalCurve!B13*'CU50'!$T$5+'CU50'!$T$4)</f>
        <v>1.4675438596491226</v>
      </c>
      <c r="U15" s="6">
        <f>IF(AreaUnderNormalCurve!B13*'CU50'!$U$5+'CU50'!$U$4&lt;0,0,AreaUnderNormalCurve!B13*'CU50'!$U$5+'CU50'!$U$4)</f>
        <v>1.5199561403508772</v>
      </c>
      <c r="V15" s="6">
        <f>IF(AreaUnderNormalCurve!B13*'CU50'!$V$5+'CU50'!$V$4&lt;0,0,AreaUnderNormalCurve!B13*'CU50'!$V$5+'CU50'!$V$4)</f>
        <v>1.5723684210526316</v>
      </c>
      <c r="W15" s="6">
        <f>IF(AreaUnderNormalCurve!B13*'CU50'!$W$5+'CU50'!$W$4&lt;0,0,AreaUnderNormalCurve!B13*'CU50'!$W$5+'CU50'!$W$4)</f>
        <v>1.6771929824561402</v>
      </c>
      <c r="X15" s="6">
        <f>IF(AreaUnderNormalCurve!B13*'CU50'!$X$5+'CU50'!$X$4&lt;0,0,AreaUnderNormalCurve!B13*'CU50'!$X$5+'CU50'!$X$4)</f>
        <v>1.8344298245614032</v>
      </c>
    </row>
    <row r="16" spans="1:24" ht="14.25">
      <c r="A16" s="1"/>
      <c r="B16" s="6">
        <f>IF(AreaUnderNormalCurve!B14*'CU50'!$B$5+'CU50'!$B$4&lt;0,0,AreaUnderNormalCurve!B14*'CU50'!$B$5+'CU50'!$B$4)</f>
        <v>0.3012218045112782</v>
      </c>
      <c r="C16" s="6">
        <f>IF(AreaUnderNormalCurve!B14*'CU50'!$C$5+'CU50'!$C$4&lt;0,0,AreaUnderNormalCurve!B14*'CU50'!$C$5+'CU50'!$C$4)</f>
        <v>0.6024436090225564</v>
      </c>
      <c r="D16" s="6">
        <f>IF(AreaUnderNormalCurve!B14*'CU50'!$D$5+'CU50'!$D$4&lt;0,0,AreaUnderNormalCurve!B14*'CU50'!$D$5+'CU50'!$D$4)</f>
        <v>0.7229323308270676</v>
      </c>
      <c r="E16" s="6">
        <f>IF(AreaUnderNormalCurve!B14*'CU50'!$E$5+'CU50'!$E$4&lt;0,0,AreaUnderNormalCurve!B14*'CU50'!$E$5+'CU50'!$E$4)</f>
        <v>0.7831766917293232</v>
      </c>
      <c r="F16" s="6">
        <f>IF(AreaUnderNormalCurve!B14*'CU50'!$F$5+'CU50'!$F$4&lt;0,0,AreaUnderNormalCurve!B14*'CU50'!$F$5+'CU50'!$F$4)</f>
        <v>0.8434210526315788</v>
      </c>
      <c r="G16" s="6">
        <f>IF(AreaUnderNormalCurve!B14*'CU50'!$G$5+'CU50'!$G$4&lt;0,0,AreaUnderNormalCurve!B14*'CU50'!$G$5+'CU50'!$G$4)</f>
        <v>0.9036654135338346</v>
      </c>
      <c r="H16" s="6">
        <f>IF(AreaUnderNormalCurve!B14*'CU50'!$H$5+'CU50'!$H$4&lt;0,0,AreaUnderNormalCurve!B14*'CU50'!$H$5+'CU50'!$H$4)</f>
        <v>0.9639097744360902</v>
      </c>
      <c r="I16" s="6">
        <f>IF(AreaUnderNormalCurve!B14*'CU50'!$I$5+'CU50'!$I$4&lt;0,0,AreaUnderNormalCurve!B14*'CU50'!$I$5+'CU50'!$I$4)</f>
        <v>1.0241541353383459</v>
      </c>
      <c r="J16" s="6">
        <f>IF(AreaUnderNormalCurve!B14*'CU50'!$J$5+'CU50'!$J$4&lt;0,0,AreaUnderNormalCurve!B14*'CU50'!$J$5+'CU50'!$J$4)</f>
        <v>1.0843984962406015</v>
      </c>
      <c r="K16" s="6">
        <f>IF(AreaUnderNormalCurve!B14*'CU50'!$K$5+'CU50'!$K$4&lt;0,0,AreaUnderNormalCurve!B14*'CU50'!$K$5+'CU50'!$K$4)</f>
        <v>1.144642857142857</v>
      </c>
      <c r="L16" s="6">
        <f>IF(AreaUnderNormalCurve!B14*'CU50'!$L$5+'CU50'!$L$4&lt;0,0,AreaUnderNormalCurve!B14*'CU50'!$L$5+'CU50'!$L$4)</f>
        <v>1.204887218045113</v>
      </c>
      <c r="M16" s="6">
        <f>IF(AreaUnderNormalCurve!B14*'CU50'!$M$5+'CU50'!$M$4&lt;0,0,AreaUnderNormalCurve!B14*'CU50'!$M$5+'CU50'!$M$4)</f>
        <v>1.2651315789473685</v>
      </c>
      <c r="N16" s="6">
        <f>IF(AreaUnderNormalCurve!B14*'CU50'!$N$5+'CU50'!$N$4&lt;0,0,AreaUnderNormalCurve!B14*'CU50'!$N$5+'CU50'!$N$4)</f>
        <v>1.325375939849624</v>
      </c>
      <c r="O16" s="6">
        <f>IF(AreaUnderNormalCurve!B14*'CU50'!$O$5+'CU50'!$O$4&lt;0,0,AreaUnderNormalCurve!B14*'CU50'!$O$5+'CU50'!$O$4)</f>
        <v>1.3856203007518795</v>
      </c>
      <c r="P16" s="6">
        <f>IF(AreaUnderNormalCurve!B14*'CU50'!$P$5+'CU50'!$P$4&lt;0,0,AreaUnderNormalCurve!B14*'CU50'!$P$5+'CU50'!$P$4)</f>
        <v>1.4458646616541353</v>
      </c>
      <c r="Q16" s="6">
        <f>IF(AreaUnderNormalCurve!B14*'CU50'!$Q$5+'CU50'!$Q$4&lt;0,0,AreaUnderNormalCurve!B14*'CU50'!$Q$5+'CU50'!$Q$4)</f>
        <v>1.506109022556391</v>
      </c>
      <c r="R16" s="6">
        <f>IF(AreaUnderNormalCurve!B14*'CU50'!$R$5+'CU50'!$R$4&lt;0,0,AreaUnderNormalCurve!B14*'CU50'!$R$5+'CU50'!$R$4)</f>
        <v>1.5663533834586465</v>
      </c>
      <c r="S16" s="6">
        <f>IF(AreaUnderNormalCurve!B14*'CU50'!$S$5+'CU50'!$S$4&lt;0,0,AreaUnderNormalCurve!B14*'CU50'!$S$5+'CU50'!$S$4)</f>
        <v>1.6265977443609023</v>
      </c>
      <c r="T16" s="6">
        <f>IF(AreaUnderNormalCurve!B14*'CU50'!$T$5+'CU50'!$T$4&lt;0,0,AreaUnderNormalCurve!B14*'CU50'!$T$5+'CU50'!$T$4)</f>
        <v>1.6868421052631577</v>
      </c>
      <c r="U16" s="6">
        <f>IF(AreaUnderNormalCurve!B14*'CU50'!$U$5+'CU50'!$U$4&lt;0,0,AreaUnderNormalCurve!B14*'CU50'!$U$5+'CU50'!$U$4)</f>
        <v>1.7470864661654133</v>
      </c>
      <c r="V16" s="6">
        <f>IF(AreaUnderNormalCurve!B14*'CU50'!$V$5+'CU50'!$V$4&lt;0,0,AreaUnderNormalCurve!B14*'CU50'!$V$5+'CU50'!$V$4)</f>
        <v>1.8073308270676691</v>
      </c>
      <c r="W16" s="6">
        <f>IF(AreaUnderNormalCurve!B14*'CU50'!$W$5+'CU50'!$W$4&lt;0,0,AreaUnderNormalCurve!B14*'CU50'!$W$5+'CU50'!$W$4)</f>
        <v>1.9278195488721803</v>
      </c>
      <c r="X16" s="6">
        <f>IF(AreaUnderNormalCurve!B14*'CU50'!$X$5+'CU50'!$X$4&lt;0,0,AreaUnderNormalCurve!B14*'CU50'!$X$5+'CU50'!$X$4)</f>
        <v>2.108552631578947</v>
      </c>
    </row>
    <row r="17" spans="1:24" ht="14.25">
      <c r="A17" s="1"/>
      <c r="B17" s="6">
        <f>IF(AreaUnderNormalCurve!B15*'CU50'!$B$5+'CU50'!$B$4&lt;0,0,AreaUnderNormalCurve!B15*'CU50'!$B$5+'CU50'!$B$4)</f>
        <v>0.34038220551378445</v>
      </c>
      <c r="C17" s="6">
        <f>IF(AreaUnderNormalCurve!B15*'CU50'!$C$5+'CU50'!$C$4&lt;0,0,AreaUnderNormalCurve!B15*'CU50'!$C$5+'CU50'!$C$4)</f>
        <v>0.6807644110275689</v>
      </c>
      <c r="D17" s="6">
        <f>IF(AreaUnderNormalCurve!B15*'CU50'!$D$5+'CU50'!$D$4&lt;0,0,AreaUnderNormalCurve!B15*'CU50'!$D$5+'CU50'!$D$4)</f>
        <v>0.8169172932330826</v>
      </c>
      <c r="E17" s="6">
        <f>IF(AreaUnderNormalCurve!B15*'CU50'!$E$5+'CU50'!$E$4&lt;0,0,AreaUnderNormalCurve!B15*'CU50'!$E$5+'CU50'!$E$4)</f>
        <v>0.8849937343358396</v>
      </c>
      <c r="F17" s="6">
        <f>IF(AreaUnderNormalCurve!B15*'CU50'!$F$5+'CU50'!$F$4&lt;0,0,AreaUnderNormalCurve!B15*'CU50'!$F$5+'CU50'!$F$4)</f>
        <v>0.9530701754385964</v>
      </c>
      <c r="G17" s="6">
        <f>IF(AreaUnderNormalCurve!B15*'CU50'!$G$5+'CU50'!$G$4&lt;0,0,AreaUnderNormalCurve!B15*'CU50'!$G$5+'CU50'!$G$4)</f>
        <v>1.0211466165413534</v>
      </c>
      <c r="H17" s="6">
        <f>IF(AreaUnderNormalCurve!B15*'CU50'!$H$5+'CU50'!$H$4&lt;0,0,AreaUnderNormalCurve!B15*'CU50'!$H$5+'CU50'!$H$4)</f>
        <v>1.0892230576441104</v>
      </c>
      <c r="I17" s="6">
        <f>IF(AreaUnderNormalCurve!B15*'CU50'!$I$5+'CU50'!$I$4&lt;0,0,AreaUnderNormalCurve!B15*'CU50'!$I$5+'CU50'!$I$4)</f>
        <v>1.157299498746867</v>
      </c>
      <c r="J17" s="6">
        <f>IF(AreaUnderNormalCurve!B15*'CU50'!$J$5+'CU50'!$J$4&lt;0,0,AreaUnderNormalCurve!B15*'CU50'!$J$5+'CU50'!$J$4)</f>
        <v>1.225375939849624</v>
      </c>
      <c r="K17" s="6">
        <f>IF(AreaUnderNormalCurve!B15*'CU50'!$K$5+'CU50'!$K$4&lt;0,0,AreaUnderNormalCurve!B15*'CU50'!$K$5+'CU50'!$K$4)</f>
        <v>1.293452380952381</v>
      </c>
      <c r="L17" s="6">
        <f>IF(AreaUnderNormalCurve!B15*'CU50'!$L$5+'CU50'!$L$4&lt;0,0,AreaUnderNormalCurve!B15*'CU50'!$L$5+'CU50'!$L$4)</f>
        <v>1.3615288220551378</v>
      </c>
      <c r="M17" s="6">
        <f>IF(AreaUnderNormalCurve!B15*'CU50'!$M$5+'CU50'!$M$4&lt;0,0,AreaUnderNormalCurve!B15*'CU50'!$M$5+'CU50'!$M$4)</f>
        <v>1.4296052631578948</v>
      </c>
      <c r="N17" s="6">
        <f>IF(AreaUnderNormalCurve!B15*'CU50'!$N$5+'CU50'!$N$4&lt;0,0,AreaUnderNormalCurve!B15*'CU50'!$N$5+'CU50'!$N$4)</f>
        <v>1.4976817042606516</v>
      </c>
      <c r="O17" s="6">
        <f>IF(AreaUnderNormalCurve!B15*'CU50'!$O$5+'CU50'!$O$4&lt;0,0,AreaUnderNormalCurve!B15*'CU50'!$O$5+'CU50'!$O$4)</f>
        <v>1.5657581453634082</v>
      </c>
      <c r="P17" s="6">
        <f>IF(AreaUnderNormalCurve!B15*'CU50'!$P$5+'CU50'!$P$4&lt;0,0,AreaUnderNormalCurve!B15*'CU50'!$P$5+'CU50'!$P$4)</f>
        <v>1.6338345864661652</v>
      </c>
      <c r="Q17" s="6">
        <f>IF(AreaUnderNormalCurve!B15*'CU50'!$Q$5+'CU50'!$Q$4&lt;0,0,AreaUnderNormalCurve!B15*'CU50'!$Q$5+'CU50'!$Q$4)</f>
        <v>1.7019110275689222</v>
      </c>
      <c r="R17" s="6">
        <f>IF(AreaUnderNormalCurve!B15*'CU50'!$R$5+'CU50'!$R$4&lt;0,0,AreaUnderNormalCurve!B15*'CU50'!$R$5+'CU50'!$R$4)</f>
        <v>1.7699874686716792</v>
      </c>
      <c r="S17" s="6">
        <f>IF(AreaUnderNormalCurve!B15*'CU50'!$S$5+'CU50'!$S$4&lt;0,0,AreaUnderNormalCurve!B15*'CU50'!$S$5+'CU50'!$S$4)</f>
        <v>1.838063909774436</v>
      </c>
      <c r="T17" s="6">
        <f>IF(AreaUnderNormalCurve!B15*'CU50'!$T$5+'CU50'!$T$4&lt;0,0,AreaUnderNormalCurve!B15*'CU50'!$T$5+'CU50'!$T$4)</f>
        <v>1.9061403508771928</v>
      </c>
      <c r="U17" s="6">
        <f>IF(AreaUnderNormalCurve!B15*'CU50'!$U$5+'CU50'!$U$4&lt;0,0,AreaUnderNormalCurve!B15*'CU50'!$U$5+'CU50'!$U$4)</f>
        <v>1.9742167919799498</v>
      </c>
      <c r="V17" s="6">
        <f>IF(AreaUnderNormalCurve!B15*'CU50'!$V$5+'CU50'!$V$4&lt;0,0,AreaUnderNormalCurve!B15*'CU50'!$V$5+'CU50'!$V$4)</f>
        <v>2.042293233082707</v>
      </c>
      <c r="W17" s="6">
        <f>IF(AreaUnderNormalCurve!B15*'CU50'!$W$5+'CU50'!$W$4&lt;0,0,AreaUnderNormalCurve!B15*'CU50'!$W$5+'CU50'!$W$4)</f>
        <v>2.178446115288221</v>
      </c>
      <c r="X17" s="6">
        <f>IF(AreaUnderNormalCurve!B15*'CU50'!$X$5+'CU50'!$X$4&lt;0,0,AreaUnderNormalCurve!B15*'CU50'!$X$5+'CU50'!$X$4)</f>
        <v>2.382675438596491</v>
      </c>
    </row>
    <row r="18" spans="1:24" ht="14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3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21"/>
      <c r="B21" s="26" t="str">
        <f>"-1.5 ML/ha"</f>
        <v>-1.5 ML/ha</v>
      </c>
      <c r="C21" s="26" t="str">
        <f>"-1.0 ML/ha"</f>
        <v>-1.0 ML/ha</v>
      </c>
      <c r="D21" s="26" t="str">
        <f>"-0.8 ML/ha"</f>
        <v>-0.8 ML/ha</v>
      </c>
      <c r="E21" s="26" t="str">
        <f>"-0.7 ML/ha"</f>
        <v>-0.7 ML/ha</v>
      </c>
      <c r="F21" s="26" t="str">
        <f>"-0.6 ML/ha"</f>
        <v>-0.6 ML/ha</v>
      </c>
      <c r="G21" s="26" t="str">
        <f>"-0.5 ML/ha"</f>
        <v>-0.5 ML/ha</v>
      </c>
      <c r="H21" s="26" t="str">
        <f>"-0.4 ML/ha"</f>
        <v>-0.4 ML/ha</v>
      </c>
      <c r="I21" s="26" t="str">
        <f>"-0.3 ML/ha"</f>
        <v>-0.3 ML/ha</v>
      </c>
      <c r="J21" s="26" t="str">
        <f>"-0.2 ML/ha"</f>
        <v>-0.2 ML/ha</v>
      </c>
      <c r="K21" s="26" t="str">
        <f>"-0.1 ML/ha"</f>
        <v>-0.1 ML/ha</v>
      </c>
      <c r="L21" s="26" t="s">
        <v>8</v>
      </c>
      <c r="M21" s="26" t="str">
        <f>"+0.1 ML/ha"</f>
        <v>+0.1 ML/ha</v>
      </c>
      <c r="N21" s="26" t="str">
        <f>"+0.2 ML/ha"</f>
        <v>+0.2 ML/ha</v>
      </c>
      <c r="O21" s="26" t="str">
        <f>"+0.3 ML/ha"</f>
        <v>+0.3 ML/ha</v>
      </c>
      <c r="P21" s="26" t="str">
        <f>"+0.4 ML/ha"</f>
        <v>+0.4 ML/ha</v>
      </c>
      <c r="Q21" s="26" t="str">
        <f>"+0.5 ML/ha"</f>
        <v>+0.5 ML/ha</v>
      </c>
      <c r="R21" s="26" t="str">
        <f>"+0.6 ML/ha"</f>
        <v>+0.6 ML/ha</v>
      </c>
      <c r="S21" s="26" t="str">
        <f>"+0.7 ML/ha"</f>
        <v>+0.7 ML/ha</v>
      </c>
      <c r="T21" s="26" t="str">
        <f>"+0.8 ML/ha"</f>
        <v>+0.8 ML/ha</v>
      </c>
      <c r="U21" s="26" t="str">
        <f>"+0.9 ML/ha"</f>
        <v>+0.9 ML/ha</v>
      </c>
      <c r="V21" s="26" t="str">
        <f>"+1.0 ML/ha"</f>
        <v>+1.0 ML/ha</v>
      </c>
      <c r="W21" s="26" t="str">
        <f>"+1.2 ML/ha"</f>
        <v>+1.2 ML/ha</v>
      </c>
      <c r="X21" s="22" t="str">
        <f>"+1.5 ML/ha"</f>
        <v>+1.5 ML/ha</v>
      </c>
    </row>
    <row r="22" spans="1:24" ht="15">
      <c r="A22" s="27" t="s">
        <v>9</v>
      </c>
      <c r="B22" s="25">
        <v>0.375</v>
      </c>
      <c r="C22" s="25">
        <v>0.75</v>
      </c>
      <c r="D22" s="25">
        <v>0.9</v>
      </c>
      <c r="E22" s="25">
        <v>0.975</v>
      </c>
      <c r="F22" s="25">
        <v>1.05</v>
      </c>
      <c r="G22" s="25">
        <v>1.125</v>
      </c>
      <c r="H22" s="25">
        <v>1.2</v>
      </c>
      <c r="I22" s="25">
        <v>1.275</v>
      </c>
      <c r="J22" s="25">
        <v>1.35</v>
      </c>
      <c r="K22" s="25">
        <v>1.425</v>
      </c>
      <c r="L22" s="25">
        <v>1.5</v>
      </c>
      <c r="M22" s="25">
        <v>1.575</v>
      </c>
      <c r="N22" s="25">
        <v>1.65</v>
      </c>
      <c r="O22" s="25">
        <v>1.725</v>
      </c>
      <c r="P22" s="25">
        <v>1.8</v>
      </c>
      <c r="Q22" s="25">
        <v>1.875</v>
      </c>
      <c r="R22" s="25">
        <v>1.95</v>
      </c>
      <c r="S22" s="25">
        <v>2.025</v>
      </c>
      <c r="T22" s="25">
        <v>2.1</v>
      </c>
      <c r="U22" s="25">
        <v>2.175</v>
      </c>
      <c r="V22" s="25">
        <v>2.25</v>
      </c>
      <c r="W22" s="25">
        <v>2.4</v>
      </c>
      <c r="X22" s="28">
        <v>2.625</v>
      </c>
    </row>
    <row r="23" spans="1:24" ht="15.75" thickBot="1">
      <c r="A23" s="29" t="s">
        <v>10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>
        <v>0</v>
      </c>
    </row>
    <row r="24" spans="1:24" ht="14.25">
      <c r="A24" s="1"/>
      <c r="B24" s="6">
        <f aca="true" t="shared" si="2" ref="B24:K35">B$22+B$23</f>
        <v>0.375</v>
      </c>
      <c r="C24" s="6">
        <f t="shared" si="2"/>
        <v>0.75</v>
      </c>
      <c r="D24" s="6">
        <f t="shared" si="2"/>
        <v>0.9</v>
      </c>
      <c r="E24" s="6">
        <f t="shared" si="2"/>
        <v>0.975</v>
      </c>
      <c r="F24" s="6">
        <f t="shared" si="2"/>
        <v>1.05</v>
      </c>
      <c r="G24" s="6">
        <f t="shared" si="2"/>
        <v>1.125</v>
      </c>
      <c r="H24" s="6">
        <f t="shared" si="2"/>
        <v>1.2</v>
      </c>
      <c r="I24" s="6">
        <f t="shared" si="2"/>
        <v>1.275</v>
      </c>
      <c r="J24" s="6">
        <f t="shared" si="2"/>
        <v>1.35</v>
      </c>
      <c r="K24" s="6">
        <f t="shared" si="2"/>
        <v>1.425</v>
      </c>
      <c r="L24" s="6">
        <f aca="true" t="shared" si="3" ref="L24:X35">L$22+L$23</f>
        <v>1.5</v>
      </c>
      <c r="M24" s="6">
        <f t="shared" si="3"/>
        <v>1.575</v>
      </c>
      <c r="N24" s="6">
        <f t="shared" si="3"/>
        <v>1.65</v>
      </c>
      <c r="O24" s="6">
        <f t="shared" si="3"/>
        <v>1.725</v>
      </c>
      <c r="P24" s="6">
        <f t="shared" si="3"/>
        <v>1.8</v>
      </c>
      <c r="Q24" s="6">
        <f t="shared" si="3"/>
        <v>1.875</v>
      </c>
      <c r="R24" s="6">
        <f t="shared" si="3"/>
        <v>1.95</v>
      </c>
      <c r="S24" s="6">
        <f t="shared" si="3"/>
        <v>2.025</v>
      </c>
      <c r="T24" s="6">
        <f t="shared" si="3"/>
        <v>2.1</v>
      </c>
      <c r="U24" s="6">
        <f t="shared" si="3"/>
        <v>2.175</v>
      </c>
      <c r="V24" s="6">
        <f t="shared" si="3"/>
        <v>2.25</v>
      </c>
      <c r="W24" s="6">
        <f t="shared" si="3"/>
        <v>2.4</v>
      </c>
      <c r="X24" s="6">
        <f t="shared" si="3"/>
        <v>2.625</v>
      </c>
    </row>
    <row r="25" spans="1:24" ht="14.25">
      <c r="A25" s="1"/>
      <c r="B25" s="6">
        <f t="shared" si="2"/>
        <v>0.375</v>
      </c>
      <c r="C25" s="6">
        <f t="shared" si="2"/>
        <v>0.75</v>
      </c>
      <c r="D25" s="6">
        <f t="shared" si="2"/>
        <v>0.9</v>
      </c>
      <c r="E25" s="6">
        <f t="shared" si="2"/>
        <v>0.975</v>
      </c>
      <c r="F25" s="6">
        <f t="shared" si="2"/>
        <v>1.05</v>
      </c>
      <c r="G25" s="6">
        <f t="shared" si="2"/>
        <v>1.125</v>
      </c>
      <c r="H25" s="6">
        <f t="shared" si="2"/>
        <v>1.2</v>
      </c>
      <c r="I25" s="6">
        <f t="shared" si="2"/>
        <v>1.275</v>
      </c>
      <c r="J25" s="6">
        <f t="shared" si="2"/>
        <v>1.35</v>
      </c>
      <c r="K25" s="6">
        <f t="shared" si="2"/>
        <v>1.425</v>
      </c>
      <c r="L25" s="6">
        <f t="shared" si="3"/>
        <v>1.5</v>
      </c>
      <c r="M25" s="6">
        <f t="shared" si="3"/>
        <v>1.575</v>
      </c>
      <c r="N25" s="6">
        <f t="shared" si="3"/>
        <v>1.65</v>
      </c>
      <c r="O25" s="6">
        <f t="shared" si="3"/>
        <v>1.725</v>
      </c>
      <c r="P25" s="6">
        <f t="shared" si="3"/>
        <v>1.8</v>
      </c>
      <c r="Q25" s="6">
        <f t="shared" si="3"/>
        <v>1.875</v>
      </c>
      <c r="R25" s="6">
        <f t="shared" si="3"/>
        <v>1.95</v>
      </c>
      <c r="S25" s="6">
        <f t="shared" si="3"/>
        <v>2.025</v>
      </c>
      <c r="T25" s="6">
        <f t="shared" si="3"/>
        <v>2.1</v>
      </c>
      <c r="U25" s="6">
        <f t="shared" si="3"/>
        <v>2.175</v>
      </c>
      <c r="V25" s="6">
        <f t="shared" si="3"/>
        <v>2.25</v>
      </c>
      <c r="W25" s="6">
        <f t="shared" si="3"/>
        <v>2.4</v>
      </c>
      <c r="X25" s="6">
        <f t="shared" si="3"/>
        <v>2.625</v>
      </c>
    </row>
    <row r="26" spans="1:24" ht="14.25">
      <c r="A26" s="1"/>
      <c r="B26" s="6">
        <f t="shared" si="2"/>
        <v>0.375</v>
      </c>
      <c r="C26" s="6">
        <f t="shared" si="2"/>
        <v>0.75</v>
      </c>
      <c r="D26" s="6">
        <f t="shared" si="2"/>
        <v>0.9</v>
      </c>
      <c r="E26" s="6">
        <f t="shared" si="2"/>
        <v>0.975</v>
      </c>
      <c r="F26" s="6">
        <f t="shared" si="2"/>
        <v>1.05</v>
      </c>
      <c r="G26" s="6">
        <f t="shared" si="2"/>
        <v>1.125</v>
      </c>
      <c r="H26" s="6">
        <f t="shared" si="2"/>
        <v>1.2</v>
      </c>
      <c r="I26" s="6">
        <f t="shared" si="2"/>
        <v>1.275</v>
      </c>
      <c r="J26" s="6">
        <f t="shared" si="2"/>
        <v>1.35</v>
      </c>
      <c r="K26" s="6">
        <f t="shared" si="2"/>
        <v>1.425</v>
      </c>
      <c r="L26" s="6">
        <f t="shared" si="3"/>
        <v>1.5</v>
      </c>
      <c r="M26" s="6">
        <f t="shared" si="3"/>
        <v>1.575</v>
      </c>
      <c r="N26" s="6">
        <f t="shared" si="3"/>
        <v>1.65</v>
      </c>
      <c r="O26" s="6">
        <f t="shared" si="3"/>
        <v>1.725</v>
      </c>
      <c r="P26" s="6">
        <f t="shared" si="3"/>
        <v>1.8</v>
      </c>
      <c r="Q26" s="6">
        <f t="shared" si="3"/>
        <v>1.875</v>
      </c>
      <c r="R26" s="6">
        <f t="shared" si="3"/>
        <v>1.95</v>
      </c>
      <c r="S26" s="6">
        <f t="shared" si="3"/>
        <v>2.025</v>
      </c>
      <c r="T26" s="6">
        <f t="shared" si="3"/>
        <v>2.1</v>
      </c>
      <c r="U26" s="6">
        <f t="shared" si="3"/>
        <v>2.175</v>
      </c>
      <c r="V26" s="6">
        <f t="shared" si="3"/>
        <v>2.25</v>
      </c>
      <c r="W26" s="6">
        <f t="shared" si="3"/>
        <v>2.4</v>
      </c>
      <c r="X26" s="6">
        <f t="shared" si="3"/>
        <v>2.625</v>
      </c>
    </row>
    <row r="27" spans="1:24" ht="14.25">
      <c r="A27" s="1"/>
      <c r="B27" s="6">
        <f t="shared" si="2"/>
        <v>0.375</v>
      </c>
      <c r="C27" s="6">
        <f t="shared" si="2"/>
        <v>0.75</v>
      </c>
      <c r="D27" s="6">
        <f t="shared" si="2"/>
        <v>0.9</v>
      </c>
      <c r="E27" s="6">
        <f t="shared" si="2"/>
        <v>0.975</v>
      </c>
      <c r="F27" s="6">
        <f t="shared" si="2"/>
        <v>1.05</v>
      </c>
      <c r="G27" s="6">
        <f t="shared" si="2"/>
        <v>1.125</v>
      </c>
      <c r="H27" s="6">
        <f t="shared" si="2"/>
        <v>1.2</v>
      </c>
      <c r="I27" s="6">
        <f t="shared" si="2"/>
        <v>1.275</v>
      </c>
      <c r="J27" s="6">
        <f t="shared" si="2"/>
        <v>1.35</v>
      </c>
      <c r="K27" s="6">
        <f t="shared" si="2"/>
        <v>1.425</v>
      </c>
      <c r="L27" s="6">
        <f t="shared" si="3"/>
        <v>1.5</v>
      </c>
      <c r="M27" s="6">
        <f t="shared" si="3"/>
        <v>1.575</v>
      </c>
      <c r="N27" s="6">
        <f t="shared" si="3"/>
        <v>1.65</v>
      </c>
      <c r="O27" s="6">
        <f t="shared" si="3"/>
        <v>1.725</v>
      </c>
      <c r="P27" s="6">
        <f t="shared" si="3"/>
        <v>1.8</v>
      </c>
      <c r="Q27" s="6">
        <f t="shared" si="3"/>
        <v>1.875</v>
      </c>
      <c r="R27" s="6">
        <f t="shared" si="3"/>
        <v>1.95</v>
      </c>
      <c r="S27" s="6">
        <f t="shared" si="3"/>
        <v>2.025</v>
      </c>
      <c r="T27" s="6">
        <f t="shared" si="3"/>
        <v>2.1</v>
      </c>
      <c r="U27" s="6">
        <f t="shared" si="3"/>
        <v>2.175</v>
      </c>
      <c r="V27" s="6">
        <f t="shared" si="3"/>
        <v>2.25</v>
      </c>
      <c r="W27" s="6">
        <f t="shared" si="3"/>
        <v>2.4</v>
      </c>
      <c r="X27" s="6">
        <f t="shared" si="3"/>
        <v>2.625</v>
      </c>
    </row>
    <row r="28" spans="1:24" ht="14.25">
      <c r="A28" s="1"/>
      <c r="B28" s="6">
        <f t="shared" si="2"/>
        <v>0.375</v>
      </c>
      <c r="C28" s="6">
        <f t="shared" si="2"/>
        <v>0.75</v>
      </c>
      <c r="D28" s="6">
        <f t="shared" si="2"/>
        <v>0.9</v>
      </c>
      <c r="E28" s="6">
        <f t="shared" si="2"/>
        <v>0.975</v>
      </c>
      <c r="F28" s="6">
        <f t="shared" si="2"/>
        <v>1.05</v>
      </c>
      <c r="G28" s="6">
        <f t="shared" si="2"/>
        <v>1.125</v>
      </c>
      <c r="H28" s="6">
        <f t="shared" si="2"/>
        <v>1.2</v>
      </c>
      <c r="I28" s="6">
        <f t="shared" si="2"/>
        <v>1.275</v>
      </c>
      <c r="J28" s="6">
        <f t="shared" si="2"/>
        <v>1.35</v>
      </c>
      <c r="K28" s="6">
        <f t="shared" si="2"/>
        <v>1.425</v>
      </c>
      <c r="L28" s="6">
        <f t="shared" si="3"/>
        <v>1.5</v>
      </c>
      <c r="M28" s="6">
        <f t="shared" si="3"/>
        <v>1.575</v>
      </c>
      <c r="N28" s="6">
        <f t="shared" si="3"/>
        <v>1.65</v>
      </c>
      <c r="O28" s="6">
        <f t="shared" si="3"/>
        <v>1.725</v>
      </c>
      <c r="P28" s="6">
        <f t="shared" si="3"/>
        <v>1.8</v>
      </c>
      <c r="Q28" s="6">
        <f t="shared" si="3"/>
        <v>1.875</v>
      </c>
      <c r="R28" s="6">
        <f t="shared" si="3"/>
        <v>1.95</v>
      </c>
      <c r="S28" s="6">
        <f t="shared" si="3"/>
        <v>2.025</v>
      </c>
      <c r="T28" s="6">
        <f t="shared" si="3"/>
        <v>2.1</v>
      </c>
      <c r="U28" s="6">
        <f t="shared" si="3"/>
        <v>2.175</v>
      </c>
      <c r="V28" s="6">
        <f t="shared" si="3"/>
        <v>2.25</v>
      </c>
      <c r="W28" s="6">
        <f t="shared" si="3"/>
        <v>2.4</v>
      </c>
      <c r="X28" s="6">
        <f t="shared" si="3"/>
        <v>2.625</v>
      </c>
    </row>
    <row r="29" spans="1:24" ht="14.25">
      <c r="A29" s="1"/>
      <c r="B29" s="6">
        <f t="shared" si="2"/>
        <v>0.375</v>
      </c>
      <c r="C29" s="6">
        <f t="shared" si="2"/>
        <v>0.75</v>
      </c>
      <c r="D29" s="6">
        <f t="shared" si="2"/>
        <v>0.9</v>
      </c>
      <c r="E29" s="6">
        <f t="shared" si="2"/>
        <v>0.975</v>
      </c>
      <c r="F29" s="6">
        <f t="shared" si="2"/>
        <v>1.05</v>
      </c>
      <c r="G29" s="6">
        <f t="shared" si="2"/>
        <v>1.125</v>
      </c>
      <c r="H29" s="6">
        <f t="shared" si="2"/>
        <v>1.2</v>
      </c>
      <c r="I29" s="6">
        <f t="shared" si="2"/>
        <v>1.275</v>
      </c>
      <c r="J29" s="6">
        <f t="shared" si="2"/>
        <v>1.35</v>
      </c>
      <c r="K29" s="6">
        <f t="shared" si="2"/>
        <v>1.425</v>
      </c>
      <c r="L29" s="6">
        <f t="shared" si="3"/>
        <v>1.5</v>
      </c>
      <c r="M29" s="6">
        <f t="shared" si="3"/>
        <v>1.575</v>
      </c>
      <c r="N29" s="6">
        <f t="shared" si="3"/>
        <v>1.65</v>
      </c>
      <c r="O29" s="6">
        <f t="shared" si="3"/>
        <v>1.725</v>
      </c>
      <c r="P29" s="6">
        <f t="shared" si="3"/>
        <v>1.8</v>
      </c>
      <c r="Q29" s="6">
        <f t="shared" si="3"/>
        <v>1.875</v>
      </c>
      <c r="R29" s="6">
        <f t="shared" si="3"/>
        <v>1.95</v>
      </c>
      <c r="S29" s="6">
        <f t="shared" si="3"/>
        <v>2.025</v>
      </c>
      <c r="T29" s="6">
        <f t="shared" si="3"/>
        <v>2.1</v>
      </c>
      <c r="U29" s="6">
        <f t="shared" si="3"/>
        <v>2.175</v>
      </c>
      <c r="V29" s="6">
        <f t="shared" si="3"/>
        <v>2.25</v>
      </c>
      <c r="W29" s="6">
        <f t="shared" si="3"/>
        <v>2.4</v>
      </c>
      <c r="X29" s="6">
        <f t="shared" si="3"/>
        <v>2.625</v>
      </c>
    </row>
    <row r="30" spans="1:24" ht="14.25">
      <c r="A30" s="1"/>
      <c r="B30" s="6">
        <f t="shared" si="2"/>
        <v>0.375</v>
      </c>
      <c r="C30" s="6">
        <f t="shared" si="2"/>
        <v>0.75</v>
      </c>
      <c r="D30" s="6">
        <f t="shared" si="2"/>
        <v>0.9</v>
      </c>
      <c r="E30" s="6">
        <f t="shared" si="2"/>
        <v>0.975</v>
      </c>
      <c r="F30" s="6">
        <f t="shared" si="2"/>
        <v>1.05</v>
      </c>
      <c r="G30" s="6">
        <f t="shared" si="2"/>
        <v>1.125</v>
      </c>
      <c r="H30" s="6">
        <f t="shared" si="2"/>
        <v>1.2</v>
      </c>
      <c r="I30" s="6">
        <f t="shared" si="2"/>
        <v>1.275</v>
      </c>
      <c r="J30" s="6">
        <f t="shared" si="2"/>
        <v>1.35</v>
      </c>
      <c r="K30" s="6">
        <f t="shared" si="2"/>
        <v>1.425</v>
      </c>
      <c r="L30" s="6">
        <f t="shared" si="3"/>
        <v>1.5</v>
      </c>
      <c r="M30" s="6">
        <f t="shared" si="3"/>
        <v>1.575</v>
      </c>
      <c r="N30" s="6">
        <f t="shared" si="3"/>
        <v>1.65</v>
      </c>
      <c r="O30" s="6">
        <f t="shared" si="3"/>
        <v>1.725</v>
      </c>
      <c r="P30" s="6">
        <f t="shared" si="3"/>
        <v>1.8</v>
      </c>
      <c r="Q30" s="6">
        <f t="shared" si="3"/>
        <v>1.875</v>
      </c>
      <c r="R30" s="6">
        <f t="shared" si="3"/>
        <v>1.95</v>
      </c>
      <c r="S30" s="6">
        <f t="shared" si="3"/>
        <v>2.025</v>
      </c>
      <c r="T30" s="6">
        <f t="shared" si="3"/>
        <v>2.1</v>
      </c>
      <c r="U30" s="6">
        <f t="shared" si="3"/>
        <v>2.175</v>
      </c>
      <c r="V30" s="6">
        <f t="shared" si="3"/>
        <v>2.25</v>
      </c>
      <c r="W30" s="6">
        <f t="shared" si="3"/>
        <v>2.4</v>
      </c>
      <c r="X30" s="6">
        <f t="shared" si="3"/>
        <v>2.625</v>
      </c>
    </row>
    <row r="31" spans="1:24" ht="14.25">
      <c r="A31" s="1"/>
      <c r="B31" s="6">
        <f t="shared" si="2"/>
        <v>0.375</v>
      </c>
      <c r="C31" s="6">
        <f t="shared" si="2"/>
        <v>0.75</v>
      </c>
      <c r="D31" s="6">
        <f t="shared" si="2"/>
        <v>0.9</v>
      </c>
      <c r="E31" s="6">
        <f t="shared" si="2"/>
        <v>0.975</v>
      </c>
      <c r="F31" s="6">
        <f t="shared" si="2"/>
        <v>1.05</v>
      </c>
      <c r="G31" s="6">
        <f t="shared" si="2"/>
        <v>1.125</v>
      </c>
      <c r="H31" s="6">
        <f t="shared" si="2"/>
        <v>1.2</v>
      </c>
      <c r="I31" s="6">
        <f t="shared" si="2"/>
        <v>1.275</v>
      </c>
      <c r="J31" s="6">
        <f t="shared" si="2"/>
        <v>1.35</v>
      </c>
      <c r="K31" s="6">
        <f t="shared" si="2"/>
        <v>1.425</v>
      </c>
      <c r="L31" s="6">
        <f t="shared" si="3"/>
        <v>1.5</v>
      </c>
      <c r="M31" s="6">
        <f t="shared" si="3"/>
        <v>1.575</v>
      </c>
      <c r="N31" s="6">
        <f t="shared" si="3"/>
        <v>1.65</v>
      </c>
      <c r="O31" s="6">
        <f t="shared" si="3"/>
        <v>1.725</v>
      </c>
      <c r="P31" s="6">
        <f t="shared" si="3"/>
        <v>1.8</v>
      </c>
      <c r="Q31" s="6">
        <f t="shared" si="3"/>
        <v>1.875</v>
      </c>
      <c r="R31" s="6">
        <f t="shared" si="3"/>
        <v>1.95</v>
      </c>
      <c r="S31" s="6">
        <f t="shared" si="3"/>
        <v>2.025</v>
      </c>
      <c r="T31" s="6">
        <f t="shared" si="3"/>
        <v>2.1</v>
      </c>
      <c r="U31" s="6">
        <f t="shared" si="3"/>
        <v>2.175</v>
      </c>
      <c r="V31" s="6">
        <f t="shared" si="3"/>
        <v>2.25</v>
      </c>
      <c r="W31" s="6">
        <f t="shared" si="3"/>
        <v>2.4</v>
      </c>
      <c r="X31" s="6">
        <f t="shared" si="3"/>
        <v>2.625</v>
      </c>
    </row>
    <row r="32" spans="1:24" ht="14.25">
      <c r="A32" s="1"/>
      <c r="B32" s="6">
        <f t="shared" si="2"/>
        <v>0.375</v>
      </c>
      <c r="C32" s="6">
        <f t="shared" si="2"/>
        <v>0.75</v>
      </c>
      <c r="D32" s="6">
        <f t="shared" si="2"/>
        <v>0.9</v>
      </c>
      <c r="E32" s="6">
        <f t="shared" si="2"/>
        <v>0.975</v>
      </c>
      <c r="F32" s="6">
        <f t="shared" si="2"/>
        <v>1.05</v>
      </c>
      <c r="G32" s="6">
        <f t="shared" si="2"/>
        <v>1.125</v>
      </c>
      <c r="H32" s="6">
        <f t="shared" si="2"/>
        <v>1.2</v>
      </c>
      <c r="I32" s="6">
        <f t="shared" si="2"/>
        <v>1.275</v>
      </c>
      <c r="J32" s="6">
        <f t="shared" si="2"/>
        <v>1.35</v>
      </c>
      <c r="K32" s="6">
        <f t="shared" si="2"/>
        <v>1.425</v>
      </c>
      <c r="L32" s="6">
        <f t="shared" si="3"/>
        <v>1.5</v>
      </c>
      <c r="M32" s="6">
        <f t="shared" si="3"/>
        <v>1.575</v>
      </c>
      <c r="N32" s="6">
        <f t="shared" si="3"/>
        <v>1.65</v>
      </c>
      <c r="O32" s="6">
        <f t="shared" si="3"/>
        <v>1.725</v>
      </c>
      <c r="P32" s="6">
        <f t="shared" si="3"/>
        <v>1.8</v>
      </c>
      <c r="Q32" s="6">
        <f t="shared" si="3"/>
        <v>1.875</v>
      </c>
      <c r="R32" s="6">
        <f t="shared" si="3"/>
        <v>1.95</v>
      </c>
      <c r="S32" s="6">
        <f t="shared" si="3"/>
        <v>2.025</v>
      </c>
      <c r="T32" s="6">
        <f t="shared" si="3"/>
        <v>2.1</v>
      </c>
      <c r="U32" s="6">
        <f t="shared" si="3"/>
        <v>2.175</v>
      </c>
      <c r="V32" s="6">
        <f t="shared" si="3"/>
        <v>2.25</v>
      </c>
      <c r="W32" s="6">
        <f t="shared" si="3"/>
        <v>2.4</v>
      </c>
      <c r="X32" s="6">
        <f t="shared" si="3"/>
        <v>2.625</v>
      </c>
    </row>
    <row r="33" spans="1:24" ht="14.25">
      <c r="A33" s="1"/>
      <c r="B33" s="6">
        <f t="shared" si="2"/>
        <v>0.375</v>
      </c>
      <c r="C33" s="6">
        <f t="shared" si="2"/>
        <v>0.75</v>
      </c>
      <c r="D33" s="6">
        <f t="shared" si="2"/>
        <v>0.9</v>
      </c>
      <c r="E33" s="6">
        <f t="shared" si="2"/>
        <v>0.975</v>
      </c>
      <c r="F33" s="6">
        <f t="shared" si="2"/>
        <v>1.05</v>
      </c>
      <c r="G33" s="6">
        <f t="shared" si="2"/>
        <v>1.125</v>
      </c>
      <c r="H33" s="6">
        <f t="shared" si="2"/>
        <v>1.2</v>
      </c>
      <c r="I33" s="6">
        <f t="shared" si="2"/>
        <v>1.275</v>
      </c>
      <c r="J33" s="6">
        <f t="shared" si="2"/>
        <v>1.35</v>
      </c>
      <c r="K33" s="6">
        <f t="shared" si="2"/>
        <v>1.425</v>
      </c>
      <c r="L33" s="6">
        <f t="shared" si="3"/>
        <v>1.5</v>
      </c>
      <c r="M33" s="6">
        <f t="shared" si="3"/>
        <v>1.575</v>
      </c>
      <c r="N33" s="6">
        <f t="shared" si="3"/>
        <v>1.65</v>
      </c>
      <c r="O33" s="6">
        <f t="shared" si="3"/>
        <v>1.725</v>
      </c>
      <c r="P33" s="6">
        <f t="shared" si="3"/>
        <v>1.8</v>
      </c>
      <c r="Q33" s="6">
        <f t="shared" si="3"/>
        <v>1.875</v>
      </c>
      <c r="R33" s="6">
        <f t="shared" si="3"/>
        <v>1.95</v>
      </c>
      <c r="S33" s="6">
        <f t="shared" si="3"/>
        <v>2.025</v>
      </c>
      <c r="T33" s="6">
        <f t="shared" si="3"/>
        <v>2.1</v>
      </c>
      <c r="U33" s="6">
        <f t="shared" si="3"/>
        <v>2.175</v>
      </c>
      <c r="V33" s="6">
        <f t="shared" si="3"/>
        <v>2.25</v>
      </c>
      <c r="W33" s="6">
        <f t="shared" si="3"/>
        <v>2.4</v>
      </c>
      <c r="X33" s="6">
        <f t="shared" si="3"/>
        <v>2.625</v>
      </c>
    </row>
    <row r="34" spans="1:24" ht="14.25">
      <c r="A34" s="1"/>
      <c r="B34" s="6">
        <f t="shared" si="2"/>
        <v>0.375</v>
      </c>
      <c r="C34" s="6">
        <f t="shared" si="2"/>
        <v>0.75</v>
      </c>
      <c r="D34" s="6">
        <f t="shared" si="2"/>
        <v>0.9</v>
      </c>
      <c r="E34" s="6">
        <f t="shared" si="2"/>
        <v>0.975</v>
      </c>
      <c r="F34" s="6">
        <f t="shared" si="2"/>
        <v>1.05</v>
      </c>
      <c r="G34" s="6">
        <f t="shared" si="2"/>
        <v>1.125</v>
      </c>
      <c r="H34" s="6">
        <f t="shared" si="2"/>
        <v>1.2</v>
      </c>
      <c r="I34" s="6">
        <f t="shared" si="2"/>
        <v>1.275</v>
      </c>
      <c r="J34" s="6">
        <f t="shared" si="2"/>
        <v>1.35</v>
      </c>
      <c r="K34" s="6">
        <f t="shared" si="2"/>
        <v>1.425</v>
      </c>
      <c r="L34" s="6">
        <f t="shared" si="3"/>
        <v>1.5</v>
      </c>
      <c r="M34" s="6">
        <f t="shared" si="3"/>
        <v>1.575</v>
      </c>
      <c r="N34" s="6">
        <f t="shared" si="3"/>
        <v>1.65</v>
      </c>
      <c r="O34" s="6">
        <f t="shared" si="3"/>
        <v>1.725</v>
      </c>
      <c r="P34" s="6">
        <f t="shared" si="3"/>
        <v>1.8</v>
      </c>
      <c r="Q34" s="6">
        <f t="shared" si="3"/>
        <v>1.875</v>
      </c>
      <c r="R34" s="6">
        <f t="shared" si="3"/>
        <v>1.95</v>
      </c>
      <c r="S34" s="6">
        <f t="shared" si="3"/>
        <v>2.025</v>
      </c>
      <c r="T34" s="6">
        <f t="shared" si="3"/>
        <v>2.1</v>
      </c>
      <c r="U34" s="6">
        <f t="shared" si="3"/>
        <v>2.175</v>
      </c>
      <c r="V34" s="6">
        <f t="shared" si="3"/>
        <v>2.25</v>
      </c>
      <c r="W34" s="6">
        <f t="shared" si="3"/>
        <v>2.4</v>
      </c>
      <c r="X34" s="6">
        <f t="shared" si="3"/>
        <v>2.625</v>
      </c>
    </row>
    <row r="35" spans="1:24" ht="14.25">
      <c r="A35" s="1"/>
      <c r="B35" s="6">
        <f t="shared" si="2"/>
        <v>0.375</v>
      </c>
      <c r="C35" s="6">
        <f t="shared" si="2"/>
        <v>0.75</v>
      </c>
      <c r="D35" s="6">
        <f t="shared" si="2"/>
        <v>0.9</v>
      </c>
      <c r="E35" s="6">
        <f t="shared" si="2"/>
        <v>0.975</v>
      </c>
      <c r="F35" s="6">
        <f t="shared" si="2"/>
        <v>1.05</v>
      </c>
      <c r="G35" s="6">
        <f t="shared" si="2"/>
        <v>1.125</v>
      </c>
      <c r="H35" s="6">
        <f t="shared" si="2"/>
        <v>1.2</v>
      </c>
      <c r="I35" s="6">
        <f t="shared" si="2"/>
        <v>1.275</v>
      </c>
      <c r="J35" s="6">
        <f t="shared" si="2"/>
        <v>1.35</v>
      </c>
      <c r="K35" s="6">
        <f t="shared" si="2"/>
        <v>1.425</v>
      </c>
      <c r="L35" s="6">
        <f t="shared" si="3"/>
        <v>1.5</v>
      </c>
      <c r="M35" s="6">
        <f t="shared" si="3"/>
        <v>1.575</v>
      </c>
      <c r="N35" s="6">
        <f t="shared" si="3"/>
        <v>1.65</v>
      </c>
      <c r="O35" s="6">
        <f t="shared" si="3"/>
        <v>1.725</v>
      </c>
      <c r="P35" s="6">
        <f t="shared" si="3"/>
        <v>1.8</v>
      </c>
      <c r="Q35" s="6">
        <f t="shared" si="3"/>
        <v>1.875</v>
      </c>
      <c r="R35" s="6">
        <f t="shared" si="3"/>
        <v>1.95</v>
      </c>
      <c r="S35" s="6">
        <f t="shared" si="3"/>
        <v>2.025</v>
      </c>
      <c r="T35" s="6">
        <f t="shared" si="3"/>
        <v>2.1</v>
      </c>
      <c r="U35" s="6">
        <f t="shared" si="3"/>
        <v>2.175</v>
      </c>
      <c r="V35" s="6">
        <f t="shared" si="3"/>
        <v>2.25</v>
      </c>
      <c r="W35" s="6">
        <f t="shared" si="3"/>
        <v>2.4</v>
      </c>
      <c r="X35" s="6">
        <f t="shared" si="3"/>
        <v>2.625</v>
      </c>
    </row>
    <row r="36" spans="1:24" ht="14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3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15">
      <c r="A38" s="21"/>
      <c r="B38" s="26" t="str">
        <f>"-1.5 ML/ha"</f>
        <v>-1.5 ML/ha</v>
      </c>
      <c r="C38" s="26" t="str">
        <f>"-1.0 ML/ha"</f>
        <v>-1.0 ML/ha</v>
      </c>
      <c r="D38" s="26" t="str">
        <f>"-0.8 ML/ha"</f>
        <v>-0.8 ML/ha</v>
      </c>
      <c r="E38" s="26" t="str">
        <f>"-0.7 ML/ha"</f>
        <v>-0.7 ML/ha</v>
      </c>
      <c r="F38" s="26" t="str">
        <f>"-0.6 ML/ha"</f>
        <v>-0.6 ML/ha</v>
      </c>
      <c r="G38" s="26" t="str">
        <f>"-0.5 ML/ha"</f>
        <v>-0.5 ML/ha</v>
      </c>
      <c r="H38" s="26" t="str">
        <f>"-0.4 ML/ha"</f>
        <v>-0.4 ML/ha</v>
      </c>
      <c r="I38" s="26" t="str">
        <f>"-0.3 ML/ha"</f>
        <v>-0.3 ML/ha</v>
      </c>
      <c r="J38" s="26" t="str">
        <f>"-0.2 ML/ha"</f>
        <v>-0.2 ML/ha</v>
      </c>
      <c r="K38" s="26" t="str">
        <f>"-0.1 ML/ha"</f>
        <v>-0.1 ML/ha</v>
      </c>
      <c r="L38" s="26" t="s">
        <v>8</v>
      </c>
      <c r="M38" s="26" t="str">
        <f>"+0.1 ML/ha"</f>
        <v>+0.1 ML/ha</v>
      </c>
      <c r="N38" s="26" t="str">
        <f>"+0.2 ML/ha"</f>
        <v>+0.2 ML/ha</v>
      </c>
      <c r="O38" s="26" t="str">
        <f>"+0.3 ML/ha"</f>
        <v>+0.3 ML/ha</v>
      </c>
      <c r="P38" s="26" t="str">
        <f>"+0.4 ML/ha"</f>
        <v>+0.4 ML/ha</v>
      </c>
      <c r="Q38" s="26" t="str">
        <f>"+0.5 ML/ha"</f>
        <v>+0.5 ML/ha</v>
      </c>
      <c r="R38" s="26" t="str">
        <f>"+0.6 ML/ha"</f>
        <v>+0.6 ML/ha</v>
      </c>
      <c r="S38" s="26" t="str">
        <f>"+0.7 ML/ha"</f>
        <v>+0.7 ML/ha</v>
      </c>
      <c r="T38" s="26" t="str">
        <f>"+0.8 ML/ha"</f>
        <v>+0.8 ML/ha</v>
      </c>
      <c r="U38" s="26" t="str">
        <f>"+0.9 ML/ha"</f>
        <v>+0.9 ML/ha</v>
      </c>
      <c r="V38" s="26" t="str">
        <f>"+1.0 ML/ha"</f>
        <v>+1.0 ML/ha</v>
      </c>
      <c r="W38" s="26" t="str">
        <f>"+1.2 ML/ha"</f>
        <v>+1.2 ML/ha</v>
      </c>
      <c r="X38" s="22" t="str">
        <f>"+1.5 ML/ha"</f>
        <v>+1.5 ML/ha</v>
      </c>
    </row>
    <row r="39" spans="1:24" ht="15">
      <c r="A39" s="27" t="s">
        <v>9</v>
      </c>
      <c r="B39" s="25">
        <f aca="true" t="shared" si="4" ref="B39:T39">B22+B4</f>
        <v>0.5</v>
      </c>
      <c r="C39" s="25">
        <f t="shared" si="4"/>
        <v>1</v>
      </c>
      <c r="D39" s="25">
        <f t="shared" si="4"/>
        <v>1.2</v>
      </c>
      <c r="E39" s="25">
        <f t="shared" si="4"/>
        <v>1.3</v>
      </c>
      <c r="F39" s="25">
        <f t="shared" si="4"/>
        <v>1.4</v>
      </c>
      <c r="G39" s="25">
        <f t="shared" si="4"/>
        <v>1.5</v>
      </c>
      <c r="H39" s="25">
        <f t="shared" si="4"/>
        <v>1.6</v>
      </c>
      <c r="I39" s="25">
        <f t="shared" si="4"/>
        <v>1.7</v>
      </c>
      <c r="J39" s="25">
        <f t="shared" si="4"/>
        <v>1.8</v>
      </c>
      <c r="K39" s="25">
        <f t="shared" si="4"/>
        <v>1.9</v>
      </c>
      <c r="L39" s="25">
        <f t="shared" si="4"/>
        <v>2</v>
      </c>
      <c r="M39" s="25">
        <f t="shared" si="4"/>
        <v>2.1</v>
      </c>
      <c r="N39" s="25">
        <f t="shared" si="4"/>
        <v>2.2</v>
      </c>
      <c r="O39" s="25">
        <f t="shared" si="4"/>
        <v>2.3</v>
      </c>
      <c r="P39" s="25">
        <f t="shared" si="4"/>
        <v>2.4</v>
      </c>
      <c r="Q39" s="25">
        <f t="shared" si="4"/>
        <v>2.5</v>
      </c>
      <c r="R39" s="25">
        <f t="shared" si="4"/>
        <v>2.6</v>
      </c>
      <c r="S39" s="25">
        <f t="shared" si="4"/>
        <v>2.7</v>
      </c>
      <c r="T39" s="25">
        <f t="shared" si="4"/>
        <v>2.8</v>
      </c>
      <c r="U39" s="25">
        <f>T39+0.1</f>
        <v>2.9</v>
      </c>
      <c r="V39" s="25">
        <f>U39+0.1</f>
        <v>3</v>
      </c>
      <c r="W39" s="25">
        <f>V39+0.2</f>
        <v>3.2</v>
      </c>
      <c r="X39" s="25">
        <f>X22+X4</f>
        <v>3.5</v>
      </c>
    </row>
    <row r="40" spans="1:24" ht="15.75" thickBot="1">
      <c r="A40" s="2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4.25">
      <c r="A41" s="1"/>
      <c r="B41" s="6">
        <f aca="true" t="shared" si="5" ref="B41:X41">B24+B6</f>
        <v>0.375</v>
      </c>
      <c r="C41" s="6">
        <f t="shared" si="5"/>
        <v>0.75</v>
      </c>
      <c r="D41" s="6">
        <f t="shared" si="5"/>
        <v>0.9</v>
      </c>
      <c r="E41" s="6">
        <f t="shared" si="5"/>
        <v>0.975</v>
      </c>
      <c r="F41" s="6">
        <f t="shared" si="5"/>
        <v>1.05</v>
      </c>
      <c r="G41" s="6">
        <f t="shared" si="5"/>
        <v>1.125</v>
      </c>
      <c r="H41" s="6">
        <f t="shared" si="5"/>
        <v>1.2</v>
      </c>
      <c r="I41" s="6">
        <f t="shared" si="5"/>
        <v>1.275</v>
      </c>
      <c r="J41" s="6">
        <f t="shared" si="5"/>
        <v>1.35</v>
      </c>
      <c r="K41" s="6">
        <f t="shared" si="5"/>
        <v>1.425</v>
      </c>
      <c r="L41" s="6">
        <f t="shared" si="5"/>
        <v>1.5</v>
      </c>
      <c r="M41" s="6">
        <f t="shared" si="5"/>
        <v>1.575</v>
      </c>
      <c r="N41" s="6">
        <f t="shared" si="5"/>
        <v>1.65</v>
      </c>
      <c r="O41" s="6">
        <f t="shared" si="5"/>
        <v>1.725</v>
      </c>
      <c r="P41" s="6">
        <f t="shared" si="5"/>
        <v>1.8</v>
      </c>
      <c r="Q41" s="6">
        <f t="shared" si="5"/>
        <v>1.875</v>
      </c>
      <c r="R41" s="6">
        <f t="shared" si="5"/>
        <v>1.95</v>
      </c>
      <c r="S41" s="6">
        <f t="shared" si="5"/>
        <v>2.025</v>
      </c>
      <c r="T41" s="6">
        <f t="shared" si="5"/>
        <v>2.1</v>
      </c>
      <c r="U41" s="6">
        <f t="shared" si="5"/>
        <v>2.175</v>
      </c>
      <c r="V41" s="6">
        <f t="shared" si="5"/>
        <v>2.25</v>
      </c>
      <c r="W41" s="6">
        <f t="shared" si="5"/>
        <v>2.4</v>
      </c>
      <c r="X41" s="6">
        <f t="shared" si="5"/>
        <v>2.625</v>
      </c>
    </row>
    <row r="42" spans="1:24" ht="14.25">
      <c r="A42" s="1"/>
      <c r="B42" s="6">
        <f aca="true" t="shared" si="6" ref="B42:X42">B25+B7</f>
        <v>0.375</v>
      </c>
      <c r="C42" s="6">
        <f t="shared" si="6"/>
        <v>0.75</v>
      </c>
      <c r="D42" s="6">
        <f t="shared" si="6"/>
        <v>0.9</v>
      </c>
      <c r="E42" s="6">
        <f t="shared" si="6"/>
        <v>0.975</v>
      </c>
      <c r="F42" s="6">
        <f t="shared" si="6"/>
        <v>1.05</v>
      </c>
      <c r="G42" s="6">
        <f t="shared" si="6"/>
        <v>1.125</v>
      </c>
      <c r="H42" s="6">
        <f t="shared" si="6"/>
        <v>1.2</v>
      </c>
      <c r="I42" s="6">
        <f t="shared" si="6"/>
        <v>1.275</v>
      </c>
      <c r="J42" s="6">
        <f t="shared" si="6"/>
        <v>1.35</v>
      </c>
      <c r="K42" s="6">
        <f t="shared" si="6"/>
        <v>1.425</v>
      </c>
      <c r="L42" s="6">
        <f t="shared" si="6"/>
        <v>1.5</v>
      </c>
      <c r="M42" s="6">
        <f t="shared" si="6"/>
        <v>1.575</v>
      </c>
      <c r="N42" s="6">
        <f t="shared" si="6"/>
        <v>1.65</v>
      </c>
      <c r="O42" s="6">
        <f t="shared" si="6"/>
        <v>1.725</v>
      </c>
      <c r="P42" s="6">
        <f t="shared" si="6"/>
        <v>1.8</v>
      </c>
      <c r="Q42" s="6">
        <f t="shared" si="6"/>
        <v>1.875</v>
      </c>
      <c r="R42" s="6">
        <f t="shared" si="6"/>
        <v>1.95</v>
      </c>
      <c r="S42" s="6">
        <f t="shared" si="6"/>
        <v>2.025</v>
      </c>
      <c r="T42" s="6">
        <f t="shared" si="6"/>
        <v>2.1</v>
      </c>
      <c r="U42" s="6">
        <f t="shared" si="6"/>
        <v>2.175</v>
      </c>
      <c r="V42" s="6">
        <f t="shared" si="6"/>
        <v>2.25</v>
      </c>
      <c r="W42" s="6">
        <f t="shared" si="6"/>
        <v>2.4</v>
      </c>
      <c r="X42" s="6">
        <f t="shared" si="6"/>
        <v>2.625</v>
      </c>
    </row>
    <row r="43" spans="1:24" ht="14.25">
      <c r="A43" s="1"/>
      <c r="B43" s="6">
        <f aca="true" t="shared" si="7" ref="B43:X43">B26+B8</f>
        <v>0.375</v>
      </c>
      <c r="C43" s="6">
        <f t="shared" si="7"/>
        <v>0.75</v>
      </c>
      <c r="D43" s="6">
        <f t="shared" si="7"/>
        <v>0.9</v>
      </c>
      <c r="E43" s="6">
        <f t="shared" si="7"/>
        <v>0.975</v>
      </c>
      <c r="F43" s="6">
        <f t="shared" si="7"/>
        <v>1.05</v>
      </c>
      <c r="G43" s="6">
        <f t="shared" si="7"/>
        <v>1.125</v>
      </c>
      <c r="H43" s="6">
        <f t="shared" si="7"/>
        <v>1.2</v>
      </c>
      <c r="I43" s="6">
        <f t="shared" si="7"/>
        <v>1.275</v>
      </c>
      <c r="J43" s="6">
        <f t="shared" si="7"/>
        <v>1.35</v>
      </c>
      <c r="K43" s="6">
        <f t="shared" si="7"/>
        <v>1.425</v>
      </c>
      <c r="L43" s="6">
        <f t="shared" si="7"/>
        <v>1.5</v>
      </c>
      <c r="M43" s="6">
        <f t="shared" si="7"/>
        <v>1.575</v>
      </c>
      <c r="N43" s="6">
        <f t="shared" si="7"/>
        <v>1.65</v>
      </c>
      <c r="O43" s="6">
        <f t="shared" si="7"/>
        <v>1.725</v>
      </c>
      <c r="P43" s="6">
        <f t="shared" si="7"/>
        <v>1.8</v>
      </c>
      <c r="Q43" s="6">
        <f t="shared" si="7"/>
        <v>1.875</v>
      </c>
      <c r="R43" s="6">
        <f t="shared" si="7"/>
        <v>1.95</v>
      </c>
      <c r="S43" s="6">
        <f t="shared" si="7"/>
        <v>2.025</v>
      </c>
      <c r="T43" s="6">
        <f t="shared" si="7"/>
        <v>2.1</v>
      </c>
      <c r="U43" s="6">
        <f t="shared" si="7"/>
        <v>2.175</v>
      </c>
      <c r="V43" s="6">
        <f t="shared" si="7"/>
        <v>2.25</v>
      </c>
      <c r="W43" s="6">
        <f t="shared" si="7"/>
        <v>2.4</v>
      </c>
      <c r="X43" s="6">
        <f t="shared" si="7"/>
        <v>2.625</v>
      </c>
    </row>
    <row r="44" spans="1:24" ht="14.25">
      <c r="A44" s="1"/>
      <c r="B44" s="6">
        <f aca="true" t="shared" si="8" ref="B44:X44">B27+B9</f>
        <v>0.40209899749373434</v>
      </c>
      <c r="C44" s="6">
        <f t="shared" si="8"/>
        <v>0.8041979949874687</v>
      </c>
      <c r="D44" s="6">
        <f t="shared" si="8"/>
        <v>0.9650375939849625</v>
      </c>
      <c r="E44" s="6">
        <f t="shared" si="8"/>
        <v>1.0454573934837093</v>
      </c>
      <c r="F44" s="6">
        <f t="shared" si="8"/>
        <v>1.1258771929824563</v>
      </c>
      <c r="G44" s="6">
        <f t="shared" si="8"/>
        <v>1.206296992481203</v>
      </c>
      <c r="H44" s="6">
        <f t="shared" si="8"/>
        <v>1.2867167919799498</v>
      </c>
      <c r="I44" s="6">
        <f t="shared" si="8"/>
        <v>1.3671365914786966</v>
      </c>
      <c r="J44" s="6">
        <f t="shared" si="8"/>
        <v>1.4475563909774438</v>
      </c>
      <c r="K44" s="6">
        <f t="shared" si="8"/>
        <v>1.5279761904761906</v>
      </c>
      <c r="L44" s="6">
        <f t="shared" si="8"/>
        <v>1.6083959899749374</v>
      </c>
      <c r="M44" s="6">
        <f t="shared" si="8"/>
        <v>1.6888157894736842</v>
      </c>
      <c r="N44" s="6">
        <f t="shared" si="8"/>
        <v>1.769235588972431</v>
      </c>
      <c r="O44" s="6">
        <f t="shared" si="8"/>
        <v>1.8496553884711782</v>
      </c>
      <c r="P44" s="6">
        <f t="shared" si="8"/>
        <v>1.930075187969925</v>
      </c>
      <c r="Q44" s="6">
        <f t="shared" si="8"/>
        <v>2.0104949874686717</v>
      </c>
      <c r="R44" s="6">
        <f t="shared" si="8"/>
        <v>2.0909147869674185</v>
      </c>
      <c r="S44" s="6">
        <f t="shared" si="8"/>
        <v>2.1713345864661653</v>
      </c>
      <c r="T44" s="6">
        <f t="shared" si="8"/>
        <v>2.2517543859649125</v>
      </c>
      <c r="U44" s="6">
        <f t="shared" si="8"/>
        <v>2.332174185463659</v>
      </c>
      <c r="V44" s="6">
        <f t="shared" si="8"/>
        <v>2.412593984962406</v>
      </c>
      <c r="W44" s="6">
        <f t="shared" si="8"/>
        <v>2.5734335839598996</v>
      </c>
      <c r="X44" s="6">
        <f t="shared" si="8"/>
        <v>2.8146929824561404</v>
      </c>
    </row>
    <row r="45" spans="1:24" ht="14.25">
      <c r="A45" s="1"/>
      <c r="B45" s="6">
        <f aca="true" t="shared" si="9" ref="B45:X45">B28+B10</f>
        <v>0.44125939849624063</v>
      </c>
      <c r="C45" s="6">
        <f t="shared" si="9"/>
        <v>0.8825187969924813</v>
      </c>
      <c r="D45" s="6">
        <f t="shared" si="9"/>
        <v>1.0590225563909774</v>
      </c>
      <c r="E45" s="6">
        <f t="shared" si="9"/>
        <v>1.1472744360902256</v>
      </c>
      <c r="F45" s="6">
        <f t="shared" si="9"/>
        <v>1.2355263157894738</v>
      </c>
      <c r="G45" s="6">
        <f t="shared" si="9"/>
        <v>1.3237781954887218</v>
      </c>
      <c r="H45" s="6">
        <f t="shared" si="9"/>
        <v>1.41203007518797</v>
      </c>
      <c r="I45" s="6">
        <f t="shared" si="9"/>
        <v>1.500281954887218</v>
      </c>
      <c r="J45" s="6">
        <f t="shared" si="9"/>
        <v>1.5885338345864661</v>
      </c>
      <c r="K45" s="6">
        <f t="shared" si="9"/>
        <v>1.6767857142857143</v>
      </c>
      <c r="L45" s="6">
        <f t="shared" si="9"/>
        <v>1.7650375939849625</v>
      </c>
      <c r="M45" s="6">
        <f t="shared" si="9"/>
        <v>1.8532894736842105</v>
      </c>
      <c r="N45" s="6">
        <f t="shared" si="9"/>
        <v>1.9415413533834585</v>
      </c>
      <c r="O45" s="6">
        <f t="shared" si="9"/>
        <v>2.0297932330827066</v>
      </c>
      <c r="P45" s="6">
        <f t="shared" si="9"/>
        <v>2.118045112781955</v>
      </c>
      <c r="Q45" s="6">
        <f t="shared" si="9"/>
        <v>2.206296992481203</v>
      </c>
      <c r="R45" s="6">
        <f t="shared" si="9"/>
        <v>2.2945488721804512</v>
      </c>
      <c r="S45" s="6">
        <f t="shared" si="9"/>
        <v>2.3828007518796994</v>
      </c>
      <c r="T45" s="6">
        <f t="shared" si="9"/>
        <v>2.4710526315789476</v>
      </c>
      <c r="U45" s="6">
        <f t="shared" si="9"/>
        <v>2.5593045112781954</v>
      </c>
      <c r="V45" s="6">
        <f t="shared" si="9"/>
        <v>2.6475563909774436</v>
      </c>
      <c r="W45" s="6">
        <f t="shared" si="9"/>
        <v>2.82406015037594</v>
      </c>
      <c r="X45" s="6">
        <f t="shared" si="9"/>
        <v>3.088815789473684</v>
      </c>
    </row>
    <row r="46" spans="1:24" ht="14.25">
      <c r="A46" s="1"/>
      <c r="B46" s="6">
        <f aca="true" t="shared" si="10" ref="B46:X46">B29+B11</f>
        <v>0.48041979949874686</v>
      </c>
      <c r="C46" s="6">
        <f t="shared" si="10"/>
        <v>0.9608395989974937</v>
      </c>
      <c r="D46" s="6">
        <f t="shared" si="10"/>
        <v>1.1530075187969926</v>
      </c>
      <c r="E46" s="6">
        <f t="shared" si="10"/>
        <v>1.2490914786967418</v>
      </c>
      <c r="F46" s="6">
        <f t="shared" si="10"/>
        <v>1.3451754385964914</v>
      </c>
      <c r="G46" s="6">
        <f t="shared" si="10"/>
        <v>1.4412593984962405</v>
      </c>
      <c r="H46" s="6">
        <f t="shared" si="10"/>
        <v>1.53734335839599</v>
      </c>
      <c r="I46" s="6">
        <f t="shared" si="10"/>
        <v>1.6334273182957393</v>
      </c>
      <c r="J46" s="6">
        <f t="shared" si="10"/>
        <v>1.7295112781954889</v>
      </c>
      <c r="K46" s="6">
        <f t="shared" si="10"/>
        <v>1.825595238095238</v>
      </c>
      <c r="L46" s="6">
        <f t="shared" si="10"/>
        <v>1.9216791979949874</v>
      </c>
      <c r="M46" s="6">
        <f t="shared" si="10"/>
        <v>2.017763157894737</v>
      </c>
      <c r="N46" s="6">
        <f t="shared" si="10"/>
        <v>2.113847117794486</v>
      </c>
      <c r="O46" s="6">
        <f t="shared" si="10"/>
        <v>2.2099310776942356</v>
      </c>
      <c r="P46" s="6">
        <f t="shared" si="10"/>
        <v>2.306015037593985</v>
      </c>
      <c r="Q46" s="6">
        <f t="shared" si="10"/>
        <v>2.4020989974937343</v>
      </c>
      <c r="R46" s="6">
        <f t="shared" si="10"/>
        <v>2.4981829573934835</v>
      </c>
      <c r="S46" s="6">
        <f t="shared" si="10"/>
        <v>2.594266917293233</v>
      </c>
      <c r="T46" s="6">
        <f t="shared" si="10"/>
        <v>2.6903508771929827</v>
      </c>
      <c r="U46" s="6">
        <f t="shared" si="10"/>
        <v>2.786434837092732</v>
      </c>
      <c r="V46" s="6">
        <f t="shared" si="10"/>
        <v>2.882518796992481</v>
      </c>
      <c r="W46" s="6">
        <f t="shared" si="10"/>
        <v>3.07468671679198</v>
      </c>
      <c r="X46" s="6">
        <f t="shared" si="10"/>
        <v>3.362938596491228</v>
      </c>
    </row>
    <row r="47" spans="1:24" ht="14.25">
      <c r="A47" s="1"/>
      <c r="B47" s="6">
        <f aca="true" t="shared" si="11" ref="B47:X47">B30+B12</f>
        <v>0.5195802005012531</v>
      </c>
      <c r="C47" s="6">
        <f t="shared" si="11"/>
        <v>1.0391604010025062</v>
      </c>
      <c r="D47" s="6">
        <f t="shared" si="11"/>
        <v>1.2469924812030075</v>
      </c>
      <c r="E47" s="6">
        <f t="shared" si="11"/>
        <v>1.3509085213032581</v>
      </c>
      <c r="F47" s="6">
        <f t="shared" si="11"/>
        <v>1.454824561403509</v>
      </c>
      <c r="G47" s="6">
        <f t="shared" si="11"/>
        <v>1.5587406015037595</v>
      </c>
      <c r="H47" s="6">
        <f t="shared" si="11"/>
        <v>1.66265664160401</v>
      </c>
      <c r="I47" s="6">
        <f t="shared" si="11"/>
        <v>1.7665726817042606</v>
      </c>
      <c r="J47" s="6">
        <f t="shared" si="11"/>
        <v>1.8704887218045114</v>
      </c>
      <c r="K47" s="6">
        <f t="shared" si="11"/>
        <v>1.9744047619047618</v>
      </c>
      <c r="L47" s="6">
        <f t="shared" si="11"/>
        <v>2.0783208020050123</v>
      </c>
      <c r="M47" s="6">
        <f t="shared" si="11"/>
        <v>2.1822368421052634</v>
      </c>
      <c r="N47" s="6">
        <f t="shared" si="11"/>
        <v>2.2861528822055135</v>
      </c>
      <c r="O47" s="6">
        <f t="shared" si="11"/>
        <v>2.3900689223057645</v>
      </c>
      <c r="P47" s="6">
        <f t="shared" si="11"/>
        <v>2.493984962406015</v>
      </c>
      <c r="Q47" s="6">
        <f t="shared" si="11"/>
        <v>2.5979010025062657</v>
      </c>
      <c r="R47" s="6">
        <f t="shared" si="11"/>
        <v>2.7018170426065162</v>
      </c>
      <c r="S47" s="6">
        <f t="shared" si="11"/>
        <v>2.805733082706767</v>
      </c>
      <c r="T47" s="6">
        <f t="shared" si="11"/>
        <v>2.909649122807018</v>
      </c>
      <c r="U47" s="6">
        <f t="shared" si="11"/>
        <v>3.013565162907268</v>
      </c>
      <c r="V47" s="6">
        <f t="shared" si="11"/>
        <v>3.117481203007519</v>
      </c>
      <c r="W47" s="6">
        <f t="shared" si="11"/>
        <v>3.32531328320802</v>
      </c>
      <c r="X47" s="6">
        <f t="shared" si="11"/>
        <v>3.637061403508772</v>
      </c>
    </row>
    <row r="48" spans="1:24" ht="14.25">
      <c r="A48" s="1"/>
      <c r="B48" s="6">
        <f aca="true" t="shared" si="12" ref="B48:X48">B31+B13</f>
        <v>0.5587406015037594</v>
      </c>
      <c r="C48" s="6">
        <f t="shared" si="12"/>
        <v>1.1174812030075187</v>
      </c>
      <c r="D48" s="6">
        <f t="shared" si="12"/>
        <v>1.3409774436090225</v>
      </c>
      <c r="E48" s="6">
        <f t="shared" si="12"/>
        <v>1.4527255639097745</v>
      </c>
      <c r="F48" s="6">
        <f t="shared" si="12"/>
        <v>1.5644736842105265</v>
      </c>
      <c r="G48" s="6">
        <f t="shared" si="12"/>
        <v>1.6762218045112782</v>
      </c>
      <c r="H48" s="6">
        <f t="shared" si="12"/>
        <v>1.78796992481203</v>
      </c>
      <c r="I48" s="6">
        <f t="shared" si="12"/>
        <v>1.899718045112782</v>
      </c>
      <c r="J48" s="6">
        <f t="shared" si="12"/>
        <v>2.011466165413534</v>
      </c>
      <c r="K48" s="6">
        <f t="shared" si="12"/>
        <v>2.123214285714286</v>
      </c>
      <c r="L48" s="6">
        <f t="shared" si="12"/>
        <v>2.2349624060150375</v>
      </c>
      <c r="M48" s="6">
        <f t="shared" si="12"/>
        <v>2.3467105263157895</v>
      </c>
      <c r="N48" s="6">
        <f t="shared" si="12"/>
        <v>2.4584586466165415</v>
      </c>
      <c r="O48" s="6">
        <f t="shared" si="12"/>
        <v>2.570206766917293</v>
      </c>
      <c r="P48" s="6">
        <f t="shared" si="12"/>
        <v>2.681954887218045</v>
      </c>
      <c r="Q48" s="6">
        <f t="shared" si="12"/>
        <v>2.793703007518797</v>
      </c>
      <c r="R48" s="6">
        <f t="shared" si="12"/>
        <v>2.905451127819549</v>
      </c>
      <c r="S48" s="6">
        <f t="shared" si="12"/>
        <v>3.017199248120301</v>
      </c>
      <c r="T48" s="6">
        <f t="shared" si="12"/>
        <v>3.128947368421053</v>
      </c>
      <c r="U48" s="6">
        <f t="shared" si="12"/>
        <v>3.240695488721804</v>
      </c>
      <c r="V48" s="6">
        <f t="shared" si="12"/>
        <v>3.3524436090225564</v>
      </c>
      <c r="W48" s="6">
        <f t="shared" si="12"/>
        <v>3.57593984962406</v>
      </c>
      <c r="X48" s="6">
        <f t="shared" si="12"/>
        <v>3.911184210526316</v>
      </c>
    </row>
    <row r="49" spans="1:24" ht="14.25">
      <c r="A49" s="1"/>
      <c r="B49" s="6">
        <f aca="true" t="shared" si="13" ref="B49:X49">B32+B14</f>
        <v>0.5979010025062657</v>
      </c>
      <c r="C49" s="6">
        <f t="shared" si="13"/>
        <v>1.1958020050125313</v>
      </c>
      <c r="D49" s="6">
        <f t="shared" si="13"/>
        <v>1.4349624060150377</v>
      </c>
      <c r="E49" s="6">
        <f t="shared" si="13"/>
        <v>1.5545426065162906</v>
      </c>
      <c r="F49" s="6">
        <f t="shared" si="13"/>
        <v>1.6741228070175438</v>
      </c>
      <c r="G49" s="6">
        <f t="shared" si="13"/>
        <v>1.793703007518797</v>
      </c>
      <c r="H49" s="6">
        <f t="shared" si="13"/>
        <v>1.9132832080200501</v>
      </c>
      <c r="I49" s="6">
        <f t="shared" si="13"/>
        <v>2.032863408521303</v>
      </c>
      <c r="J49" s="6">
        <f t="shared" si="13"/>
        <v>2.1524436090225567</v>
      </c>
      <c r="K49" s="6">
        <f t="shared" si="13"/>
        <v>2.2720238095238097</v>
      </c>
      <c r="L49" s="6">
        <f t="shared" si="13"/>
        <v>2.3916040100250626</v>
      </c>
      <c r="M49" s="6">
        <f t="shared" si="13"/>
        <v>2.5111842105263156</v>
      </c>
      <c r="N49" s="6">
        <f t="shared" si="13"/>
        <v>2.630764411027569</v>
      </c>
      <c r="O49" s="6">
        <f t="shared" si="13"/>
        <v>2.750344611528822</v>
      </c>
      <c r="P49" s="6">
        <f t="shared" si="13"/>
        <v>2.8699248120300753</v>
      </c>
      <c r="Q49" s="6">
        <f t="shared" si="13"/>
        <v>2.9895050125313283</v>
      </c>
      <c r="R49" s="6">
        <f t="shared" si="13"/>
        <v>3.1090852130325812</v>
      </c>
      <c r="S49" s="6">
        <f t="shared" si="13"/>
        <v>3.2286654135338346</v>
      </c>
      <c r="T49" s="6">
        <f t="shared" si="13"/>
        <v>3.3482456140350876</v>
      </c>
      <c r="U49" s="6">
        <f t="shared" si="13"/>
        <v>3.4678258145363405</v>
      </c>
      <c r="V49" s="6">
        <f t="shared" si="13"/>
        <v>3.587406015037594</v>
      </c>
      <c r="W49" s="6">
        <f t="shared" si="13"/>
        <v>3.8265664160401003</v>
      </c>
      <c r="X49" s="6">
        <f t="shared" si="13"/>
        <v>4.18530701754386</v>
      </c>
    </row>
    <row r="50" spans="1:24" ht="14.25">
      <c r="A50" s="1"/>
      <c r="B50" s="6">
        <f aca="true" t="shared" si="14" ref="B50:X50">B33+B15</f>
        <v>0.6370614035087719</v>
      </c>
      <c r="C50" s="6">
        <f t="shared" si="14"/>
        <v>1.2741228070175439</v>
      </c>
      <c r="D50" s="6">
        <f t="shared" si="14"/>
        <v>1.5289473684210526</v>
      </c>
      <c r="E50" s="6">
        <f t="shared" si="14"/>
        <v>1.6563596491228072</v>
      </c>
      <c r="F50" s="6">
        <f t="shared" si="14"/>
        <v>1.7837719298245613</v>
      </c>
      <c r="G50" s="6">
        <f t="shared" si="14"/>
        <v>1.911184210526316</v>
      </c>
      <c r="H50" s="6">
        <f t="shared" si="14"/>
        <v>2.03859649122807</v>
      </c>
      <c r="I50" s="6">
        <f t="shared" si="14"/>
        <v>2.1660087719298247</v>
      </c>
      <c r="J50" s="6">
        <f t="shared" si="14"/>
        <v>2.293421052631579</v>
      </c>
      <c r="K50" s="6">
        <f t="shared" si="14"/>
        <v>2.4208333333333334</v>
      </c>
      <c r="L50" s="6">
        <f t="shared" si="14"/>
        <v>2.5482456140350878</v>
      </c>
      <c r="M50" s="6">
        <f t="shared" si="14"/>
        <v>2.675657894736842</v>
      </c>
      <c r="N50" s="6">
        <f t="shared" si="14"/>
        <v>2.8030701754385965</v>
      </c>
      <c r="O50" s="6">
        <f t="shared" si="14"/>
        <v>2.930482456140351</v>
      </c>
      <c r="P50" s="6">
        <f t="shared" si="14"/>
        <v>3.057894736842105</v>
      </c>
      <c r="Q50" s="6">
        <f t="shared" si="14"/>
        <v>3.1853070175438596</v>
      </c>
      <c r="R50" s="6">
        <f t="shared" si="14"/>
        <v>3.3127192982456144</v>
      </c>
      <c r="S50" s="6">
        <f t="shared" si="14"/>
        <v>3.4401315789473683</v>
      </c>
      <c r="T50" s="6">
        <f t="shared" si="14"/>
        <v>3.5675438596491227</v>
      </c>
      <c r="U50" s="6">
        <f t="shared" si="14"/>
        <v>3.694956140350877</v>
      </c>
      <c r="V50" s="6">
        <f t="shared" si="14"/>
        <v>3.822368421052632</v>
      </c>
      <c r="W50" s="6">
        <f t="shared" si="14"/>
        <v>4.07719298245614</v>
      </c>
      <c r="X50" s="6">
        <f t="shared" si="14"/>
        <v>4.459429824561403</v>
      </c>
    </row>
    <row r="51" spans="1:24" ht="14.25">
      <c r="A51" s="1"/>
      <c r="B51" s="6">
        <f aca="true" t="shared" si="15" ref="B51:X51">B34+B16</f>
        <v>0.6762218045112782</v>
      </c>
      <c r="C51" s="6">
        <f t="shared" si="15"/>
        <v>1.3524436090225564</v>
      </c>
      <c r="D51" s="6">
        <f t="shared" si="15"/>
        <v>1.6229323308270676</v>
      </c>
      <c r="E51" s="6">
        <f t="shared" si="15"/>
        <v>1.7581766917293233</v>
      </c>
      <c r="F51" s="6">
        <f t="shared" si="15"/>
        <v>1.893421052631579</v>
      </c>
      <c r="G51" s="6">
        <f t="shared" si="15"/>
        <v>2.0286654135338344</v>
      </c>
      <c r="H51" s="6">
        <f t="shared" si="15"/>
        <v>2.1639097744360902</v>
      </c>
      <c r="I51" s="6">
        <f t="shared" si="15"/>
        <v>2.2991541353383456</v>
      </c>
      <c r="J51" s="6">
        <f t="shared" si="15"/>
        <v>2.4343984962406013</v>
      </c>
      <c r="K51" s="6">
        <f t="shared" si="15"/>
        <v>2.569642857142857</v>
      </c>
      <c r="L51" s="6">
        <f t="shared" si="15"/>
        <v>2.704887218045113</v>
      </c>
      <c r="M51" s="6">
        <f t="shared" si="15"/>
        <v>2.8401315789473687</v>
      </c>
      <c r="N51" s="6">
        <f t="shared" si="15"/>
        <v>2.975375939849624</v>
      </c>
      <c r="O51" s="6">
        <f t="shared" si="15"/>
        <v>3.1106203007518793</v>
      </c>
      <c r="P51" s="6">
        <f t="shared" si="15"/>
        <v>3.245864661654135</v>
      </c>
      <c r="Q51" s="6">
        <f t="shared" si="15"/>
        <v>3.381109022556391</v>
      </c>
      <c r="R51" s="6">
        <f t="shared" si="15"/>
        <v>3.5163533834586467</v>
      </c>
      <c r="S51" s="6">
        <f t="shared" si="15"/>
        <v>3.6515977443609025</v>
      </c>
      <c r="T51" s="6">
        <f t="shared" si="15"/>
        <v>3.786842105263158</v>
      </c>
      <c r="U51" s="6">
        <f t="shared" si="15"/>
        <v>3.922086466165413</v>
      </c>
      <c r="V51" s="6">
        <f t="shared" si="15"/>
        <v>4.057330827067669</v>
      </c>
      <c r="W51" s="6">
        <f t="shared" si="15"/>
        <v>4.3278195488721805</v>
      </c>
      <c r="X51" s="6">
        <f t="shared" si="15"/>
        <v>4.733552631578947</v>
      </c>
    </row>
    <row r="52" spans="1:24" ht="14.25">
      <c r="A52" s="1"/>
      <c r="B52" s="6">
        <f aca="true" t="shared" si="16" ref="B52:X52">B35+B17</f>
        <v>0.7153822055137844</v>
      </c>
      <c r="C52" s="6">
        <f t="shared" si="16"/>
        <v>1.4307644110275688</v>
      </c>
      <c r="D52" s="6">
        <f t="shared" si="16"/>
        <v>1.7169172932330827</v>
      </c>
      <c r="E52" s="6">
        <f t="shared" si="16"/>
        <v>1.8599937343358395</v>
      </c>
      <c r="F52" s="6">
        <f t="shared" si="16"/>
        <v>2.0030701754385962</v>
      </c>
      <c r="G52" s="6">
        <f t="shared" si="16"/>
        <v>2.1461466165413534</v>
      </c>
      <c r="H52" s="6">
        <f t="shared" si="16"/>
        <v>2.2892230576441106</v>
      </c>
      <c r="I52" s="6">
        <f t="shared" si="16"/>
        <v>2.432299498746867</v>
      </c>
      <c r="J52" s="6">
        <f t="shared" si="16"/>
        <v>2.575375939849624</v>
      </c>
      <c r="K52" s="6">
        <f t="shared" si="16"/>
        <v>2.718452380952381</v>
      </c>
      <c r="L52" s="6">
        <f t="shared" si="16"/>
        <v>2.8615288220551376</v>
      </c>
      <c r="M52" s="6">
        <f t="shared" si="16"/>
        <v>3.004605263157895</v>
      </c>
      <c r="N52" s="6">
        <f t="shared" si="16"/>
        <v>3.1476817042606515</v>
      </c>
      <c r="O52" s="6">
        <f t="shared" si="16"/>
        <v>3.2907581453634083</v>
      </c>
      <c r="P52" s="6">
        <f t="shared" si="16"/>
        <v>3.4338345864661655</v>
      </c>
      <c r="Q52" s="6">
        <f t="shared" si="16"/>
        <v>3.576911027568922</v>
      </c>
      <c r="R52" s="6">
        <f t="shared" si="16"/>
        <v>3.719987468671679</v>
      </c>
      <c r="S52" s="6">
        <f t="shared" si="16"/>
        <v>3.8630639097744357</v>
      </c>
      <c r="T52" s="6">
        <f t="shared" si="16"/>
        <v>4.0061403508771924</v>
      </c>
      <c r="U52" s="6">
        <f t="shared" si="16"/>
        <v>4.149216791979949</v>
      </c>
      <c r="V52" s="6">
        <f t="shared" si="16"/>
        <v>4.292293233082707</v>
      </c>
      <c r="W52" s="6">
        <f t="shared" si="16"/>
        <v>4.578446115288221</v>
      </c>
      <c r="X52" s="6">
        <f t="shared" si="16"/>
        <v>5.0076754385964914</v>
      </c>
    </row>
    <row r="53" spans="1:2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5" spans="7:8" ht="15">
      <c r="G55" s="12" t="s">
        <v>1</v>
      </c>
      <c r="H55" s="13">
        <v>1.78</v>
      </c>
    </row>
    <row r="56" spans="1:22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 t="s">
        <v>4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ht="15">
      <c r="A57" s="7"/>
      <c r="B57" s="8" t="str">
        <f>"-1.5 ML/ha"</f>
        <v>-1.5 ML/ha</v>
      </c>
      <c r="C57" s="8" t="str">
        <f>"-1.0 ML/ha"</f>
        <v>-1.0 ML/ha</v>
      </c>
      <c r="D57" s="8" t="str">
        <f>"-0.8 ML/ha"</f>
        <v>-0.8 ML/ha</v>
      </c>
      <c r="E57" s="8" t="str">
        <f>"-0.7 ML/ha"</f>
        <v>-0.7 ML/ha</v>
      </c>
      <c r="F57" s="8" t="str">
        <f>"-0.6 ML/ha"</f>
        <v>-0.6 ML/ha</v>
      </c>
      <c r="G57" s="8" t="str">
        <f>"-0.5 ML/ha"</f>
        <v>-0.5 ML/ha</v>
      </c>
      <c r="H57" s="8" t="str">
        <f>"-0.4 ML/ha"</f>
        <v>-0.4 ML/ha</v>
      </c>
      <c r="I57" s="8" t="str">
        <f>"-0.3 ML/ha"</f>
        <v>-0.3 ML/ha</v>
      </c>
      <c r="J57" s="8" t="str">
        <f>"-0.2 ML/ha"</f>
        <v>-0.2 ML/ha</v>
      </c>
      <c r="K57" s="8" t="str">
        <f>"-0.1 ML/ha"</f>
        <v>-0.1 ML/ha</v>
      </c>
      <c r="L57" s="8" t="s">
        <v>0</v>
      </c>
      <c r="M57" s="8" t="str">
        <f>"+0.1 ML/ha"</f>
        <v>+0.1 ML/ha</v>
      </c>
      <c r="N57" s="8" t="str">
        <f>"+0.2 ML/ha"</f>
        <v>+0.2 ML/ha</v>
      </c>
      <c r="O57" s="8" t="str">
        <f>"+0.3 ML/ha"</f>
        <v>+0.3 ML/ha</v>
      </c>
      <c r="P57" s="8" t="str">
        <f>"+0.4 ML/ha"</f>
        <v>+0.4 ML/ha</v>
      </c>
      <c r="Q57" s="8" t="str">
        <f>"+0.5 ML/ha"</f>
        <v>+0.5 ML/ha</v>
      </c>
      <c r="R57" s="8" t="str">
        <f>"+0.6 ML/ha"</f>
        <v>+0.6 ML/ha</v>
      </c>
      <c r="S57" s="8" t="str">
        <f>"+0.7 ML/ha"</f>
        <v>+0.7 ML/ha</v>
      </c>
      <c r="T57" s="8" t="str">
        <f>"+0.8 ML/ha"</f>
        <v>+0.8 ML/ha</v>
      </c>
      <c r="U57" s="8" t="str">
        <f>"+0.9 ML/ha"</f>
        <v>+0.9 ML/ha</v>
      </c>
      <c r="V57" s="9" t="str">
        <f>"+1.0 ML/ha"</f>
        <v>+1.0 ML/ha</v>
      </c>
      <c r="W57" s="9" t="str">
        <f>"+1.2 ML/ha"</f>
        <v>+1.2 ML/ha</v>
      </c>
      <c r="X57" s="9" t="str">
        <f>"+1.5 ML/ha"</f>
        <v>+1.5 ML/ha</v>
      </c>
    </row>
    <row r="58" spans="1:24" ht="15.75" thickBot="1">
      <c r="A58" s="15" t="s">
        <v>2</v>
      </c>
      <c r="B58" s="10">
        <f aca="true" t="shared" si="17" ref="B58:X58">AVERAGE(B59:B70)</f>
        <v>28.809295007180868</v>
      </c>
      <c r="C58" s="10">
        <f t="shared" si="17"/>
        <v>57.618590014361736</v>
      </c>
      <c r="D58" s="10">
        <f t="shared" si="17"/>
        <v>69.1423080172341</v>
      </c>
      <c r="E58" s="10">
        <f t="shared" si="17"/>
        <v>74.90416701867026</v>
      </c>
      <c r="F58" s="10">
        <f t="shared" si="17"/>
        <v>80.66602602010646</v>
      </c>
      <c r="G58" s="10">
        <f t="shared" si="17"/>
        <v>86.42788502154262</v>
      </c>
      <c r="H58" s="10">
        <f t="shared" si="17"/>
        <v>92.1897440229788</v>
      </c>
      <c r="I58" s="10">
        <f t="shared" si="17"/>
        <v>97.95160302441496</v>
      </c>
      <c r="J58" s="10">
        <f t="shared" si="17"/>
        <v>103.71346202585114</v>
      </c>
      <c r="K58" s="10">
        <f t="shared" si="17"/>
        <v>109.47532102728734</v>
      </c>
      <c r="L58" s="10">
        <f t="shared" si="17"/>
        <v>115.23718002872347</v>
      </c>
      <c r="M58" s="10">
        <f t="shared" si="17"/>
        <v>120.99903903015966</v>
      </c>
      <c r="N58" s="10">
        <f t="shared" si="17"/>
        <v>126.76089803159584</v>
      </c>
      <c r="O58" s="10">
        <f t="shared" si="17"/>
        <v>132.52275703303204</v>
      </c>
      <c r="P58" s="10">
        <f t="shared" si="17"/>
        <v>138.2846160344682</v>
      </c>
      <c r="Q58" s="10">
        <f t="shared" si="17"/>
        <v>144.04647503590436</v>
      </c>
      <c r="R58" s="10">
        <f t="shared" si="17"/>
        <v>149.80833403734053</v>
      </c>
      <c r="S58" s="10">
        <f t="shared" si="17"/>
        <v>155.57019303877675</v>
      </c>
      <c r="T58" s="10">
        <f t="shared" si="17"/>
        <v>161.33205204021291</v>
      </c>
      <c r="U58" s="10">
        <f t="shared" si="17"/>
        <v>167.09391104164908</v>
      </c>
      <c r="V58" s="11">
        <f t="shared" si="17"/>
        <v>172.85577004308524</v>
      </c>
      <c r="W58" s="11">
        <f t="shared" si="17"/>
        <v>184.3794880459576</v>
      </c>
      <c r="X58" s="11">
        <f t="shared" si="17"/>
        <v>201.6650650502661</v>
      </c>
    </row>
    <row r="59" spans="2:24" ht="14.25">
      <c r="B59" s="2">
        <f>'CU50'!B41*100/'CU50'!$H$55</f>
        <v>21.06741573033708</v>
      </c>
      <c r="C59" s="2">
        <f>'CU50'!C41*100/'CU50'!$H$55</f>
        <v>42.13483146067416</v>
      </c>
      <c r="D59" s="2">
        <f>'CU50'!D41*100/'CU50'!$H$55</f>
        <v>50.561797752808985</v>
      </c>
      <c r="E59" s="2">
        <f>'CU50'!E41*100/'CU50'!$H$55</f>
        <v>54.7752808988764</v>
      </c>
      <c r="F59" s="2">
        <f>'CU50'!F41*100/'CU50'!$H$55</f>
        <v>58.98876404494382</v>
      </c>
      <c r="G59" s="2">
        <f>'CU50'!G41*100/'CU50'!$H$55</f>
        <v>63.20224719101123</v>
      </c>
      <c r="H59" s="2">
        <f>'CU50'!H41*100/'CU50'!$H$55</f>
        <v>67.41573033707866</v>
      </c>
      <c r="I59" s="2">
        <f>'CU50'!I41*100/'CU50'!$H$55</f>
        <v>71.62921348314606</v>
      </c>
      <c r="J59" s="2">
        <f>'CU50'!J41*100/'CU50'!$H$55</f>
        <v>75.84269662921348</v>
      </c>
      <c r="K59" s="2">
        <f>'CU50'!K41*100/'CU50'!$H$55</f>
        <v>80.0561797752809</v>
      </c>
      <c r="L59" s="2">
        <f>'CU50'!L41*100/'CU50'!$H$55</f>
        <v>84.26966292134831</v>
      </c>
      <c r="M59" s="2">
        <f>'CU50'!M41*100/'CU50'!$H$55</f>
        <v>88.48314606741573</v>
      </c>
      <c r="N59" s="2">
        <f>'CU50'!N41*100/'CU50'!$H$55</f>
        <v>92.69662921348315</v>
      </c>
      <c r="O59" s="2">
        <f>'CU50'!O41*100/'CU50'!$H$55</f>
        <v>96.91011235955057</v>
      </c>
      <c r="P59" s="2">
        <f>'CU50'!P41*100/'CU50'!$H$55</f>
        <v>101.12359550561797</v>
      </c>
      <c r="Q59" s="2">
        <f>'CU50'!Q41*100/'CU50'!$H$55</f>
        <v>105.33707865168539</v>
      </c>
      <c r="R59" s="2">
        <f>'CU50'!R41*100/'CU50'!$H$55</f>
        <v>109.5505617977528</v>
      </c>
      <c r="S59" s="2">
        <f>'CU50'!S41*100/'CU50'!$H$55</f>
        <v>113.76404494382022</v>
      </c>
      <c r="T59" s="2">
        <f>'CU50'!T41*100/'CU50'!$H$55</f>
        <v>117.97752808988764</v>
      </c>
      <c r="U59" s="2">
        <f>'CU50'!U41*100/'CU50'!$H$55</f>
        <v>122.19101123595505</v>
      </c>
      <c r="V59" s="2">
        <f>'CU50'!V41*100/'CU50'!$H$55</f>
        <v>126.40449438202246</v>
      </c>
      <c r="W59" s="2">
        <f>'CU50'!W41*100/'CU50'!$H$55</f>
        <v>134.8314606741573</v>
      </c>
      <c r="X59" s="2">
        <f>'CU50'!X41*100/'CU50'!$H$55</f>
        <v>147.47191011235955</v>
      </c>
    </row>
    <row r="60" spans="2:24" ht="14.25">
      <c r="B60" s="2">
        <f>'CU50'!B42*100/'CU50'!$H$55</f>
        <v>21.06741573033708</v>
      </c>
      <c r="C60" s="2">
        <f>'CU50'!C42*100/'CU50'!$H$55</f>
        <v>42.13483146067416</v>
      </c>
      <c r="D60" s="2">
        <f>'CU50'!D42*100/'CU50'!$H$55</f>
        <v>50.561797752808985</v>
      </c>
      <c r="E60" s="2">
        <f>'CU50'!E42*100/'CU50'!$H$55</f>
        <v>54.7752808988764</v>
      </c>
      <c r="F60" s="2">
        <f>'CU50'!F42*100/'CU50'!$H$55</f>
        <v>58.98876404494382</v>
      </c>
      <c r="G60" s="2">
        <f>'CU50'!G42*100/'CU50'!$H$55</f>
        <v>63.20224719101123</v>
      </c>
      <c r="H60" s="2">
        <f>'CU50'!H42*100/'CU50'!$H$55</f>
        <v>67.41573033707866</v>
      </c>
      <c r="I60" s="2">
        <f>'CU50'!I42*100/'CU50'!$H$55</f>
        <v>71.62921348314606</v>
      </c>
      <c r="J60" s="2">
        <f>'CU50'!J42*100/'CU50'!$H$55</f>
        <v>75.84269662921348</v>
      </c>
      <c r="K60" s="2">
        <f>'CU50'!K42*100/'CU50'!$H$55</f>
        <v>80.0561797752809</v>
      </c>
      <c r="L60" s="2">
        <f>'CU50'!L42*100/'CU50'!$H$55</f>
        <v>84.26966292134831</v>
      </c>
      <c r="M60" s="2">
        <f>'CU50'!M42*100/'CU50'!$H$55</f>
        <v>88.48314606741573</v>
      </c>
      <c r="N60" s="2">
        <f>'CU50'!N42*100/'CU50'!$H$55</f>
        <v>92.69662921348315</v>
      </c>
      <c r="O60" s="2">
        <f>'CU50'!O42*100/'CU50'!$H$55</f>
        <v>96.91011235955057</v>
      </c>
      <c r="P60" s="2">
        <f>'CU50'!P42*100/'CU50'!$H$55</f>
        <v>101.12359550561797</v>
      </c>
      <c r="Q60" s="2">
        <f>'CU50'!Q42*100/'CU50'!$H$55</f>
        <v>105.33707865168539</v>
      </c>
      <c r="R60" s="2">
        <f>'CU50'!R42*100/'CU50'!$H$55</f>
        <v>109.5505617977528</v>
      </c>
      <c r="S60" s="2">
        <f>'CU50'!S42*100/'CU50'!$H$55</f>
        <v>113.76404494382022</v>
      </c>
      <c r="T60" s="2">
        <f>'CU50'!T42*100/'CU50'!$H$55</f>
        <v>117.97752808988764</v>
      </c>
      <c r="U60" s="2">
        <f>'CU50'!U42*100/'CU50'!$H$55</f>
        <v>122.19101123595505</v>
      </c>
      <c r="V60" s="2">
        <f>'CU50'!V42*100/'CU50'!$H$55</f>
        <v>126.40449438202246</v>
      </c>
      <c r="W60" s="2">
        <f>'CU50'!W42*100/'CU50'!$H$55</f>
        <v>134.8314606741573</v>
      </c>
      <c r="X60" s="2">
        <f>'CU50'!X42*100/'CU50'!$H$55</f>
        <v>147.47191011235955</v>
      </c>
    </row>
    <row r="61" spans="2:24" ht="14.25">
      <c r="B61" s="2">
        <f>'CU50'!B43*100/'CU50'!$H$55</f>
        <v>21.06741573033708</v>
      </c>
      <c r="C61" s="2">
        <f>'CU50'!C43*100/'CU50'!$H$55</f>
        <v>42.13483146067416</v>
      </c>
      <c r="D61" s="2">
        <f>'CU50'!D43*100/'CU50'!$H$55</f>
        <v>50.561797752808985</v>
      </c>
      <c r="E61" s="2">
        <f>'CU50'!E43*100/'CU50'!$H$55</f>
        <v>54.7752808988764</v>
      </c>
      <c r="F61" s="2">
        <f>'CU50'!F43*100/'CU50'!$H$55</f>
        <v>58.98876404494382</v>
      </c>
      <c r="G61" s="2">
        <f>'CU50'!G43*100/'CU50'!$H$55</f>
        <v>63.20224719101123</v>
      </c>
      <c r="H61" s="2">
        <f>'CU50'!H43*100/'CU50'!$H$55</f>
        <v>67.41573033707866</v>
      </c>
      <c r="I61" s="2">
        <f>'CU50'!I43*100/'CU50'!$H$55</f>
        <v>71.62921348314606</v>
      </c>
      <c r="J61" s="2">
        <f>'CU50'!J43*100/'CU50'!$H$55</f>
        <v>75.84269662921348</v>
      </c>
      <c r="K61" s="2">
        <f>'CU50'!K43*100/'CU50'!$H$55</f>
        <v>80.0561797752809</v>
      </c>
      <c r="L61" s="2">
        <f>'CU50'!L43*100/'CU50'!$H$55</f>
        <v>84.26966292134831</v>
      </c>
      <c r="M61" s="2">
        <f>'CU50'!M43*100/'CU50'!$H$55</f>
        <v>88.48314606741573</v>
      </c>
      <c r="N61" s="2">
        <f>'CU50'!N43*100/'CU50'!$H$55</f>
        <v>92.69662921348315</v>
      </c>
      <c r="O61" s="2">
        <f>'CU50'!O43*100/'CU50'!$H$55</f>
        <v>96.91011235955057</v>
      </c>
      <c r="P61" s="2">
        <f>'CU50'!P43*100/'CU50'!$H$55</f>
        <v>101.12359550561797</v>
      </c>
      <c r="Q61" s="2">
        <f>'CU50'!Q43*100/'CU50'!$H$55</f>
        <v>105.33707865168539</v>
      </c>
      <c r="R61" s="2">
        <f>'CU50'!R43*100/'CU50'!$H$55</f>
        <v>109.5505617977528</v>
      </c>
      <c r="S61" s="2">
        <f>'CU50'!S43*100/'CU50'!$H$55</f>
        <v>113.76404494382022</v>
      </c>
      <c r="T61" s="2">
        <f>'CU50'!T43*100/'CU50'!$H$55</f>
        <v>117.97752808988764</v>
      </c>
      <c r="U61" s="2">
        <f>'CU50'!U43*100/'CU50'!$H$55</f>
        <v>122.19101123595505</v>
      </c>
      <c r="V61" s="2">
        <f>'CU50'!V43*100/'CU50'!$H$55</f>
        <v>126.40449438202246</v>
      </c>
      <c r="W61" s="2">
        <f>'CU50'!W43*100/'CU50'!$H$55</f>
        <v>134.8314606741573</v>
      </c>
      <c r="X61" s="2">
        <f>'CU50'!X43*100/'CU50'!$H$55</f>
        <v>147.47191011235955</v>
      </c>
    </row>
    <row r="62" spans="2:24" ht="14.25">
      <c r="B62" s="2">
        <f>'CU50'!B44*100/'CU50'!$H$55</f>
        <v>22.589831319872715</v>
      </c>
      <c r="C62" s="2">
        <f>'CU50'!C44*100/'CU50'!$H$55</f>
        <v>45.17966263974543</v>
      </c>
      <c r="D62" s="2">
        <f>'CU50'!D44*100/'CU50'!$H$55</f>
        <v>54.21559516769452</v>
      </c>
      <c r="E62" s="2">
        <f>'CU50'!E44*100/'CU50'!$H$55</f>
        <v>58.73356143166906</v>
      </c>
      <c r="F62" s="2">
        <f>'CU50'!F44*100/'CU50'!$H$55</f>
        <v>63.25152769564361</v>
      </c>
      <c r="G62" s="2">
        <f>'CU50'!G44*100/'CU50'!$H$55</f>
        <v>67.76949395961815</v>
      </c>
      <c r="H62" s="2">
        <f>'CU50'!H44*100/'CU50'!$H$55</f>
        <v>72.28746022359269</v>
      </c>
      <c r="I62" s="2">
        <f>'CU50'!I44*100/'CU50'!$H$55</f>
        <v>76.80542648756723</v>
      </c>
      <c r="J62" s="2">
        <f>'CU50'!J44*100/'CU50'!$H$55</f>
        <v>81.32339275154179</v>
      </c>
      <c r="K62" s="2">
        <f>'CU50'!K44*100/'CU50'!$H$55</f>
        <v>85.84135901551633</v>
      </c>
      <c r="L62" s="2">
        <f>'CU50'!L44*100/'CU50'!$H$55</f>
        <v>90.35932527949086</v>
      </c>
      <c r="M62" s="2">
        <f>'CU50'!M44*100/'CU50'!$H$55</f>
        <v>94.8772915434654</v>
      </c>
      <c r="N62" s="2">
        <f>'CU50'!N44*100/'CU50'!$H$55</f>
        <v>99.39525780743993</v>
      </c>
      <c r="O62" s="2">
        <f>'CU50'!O44*100/'CU50'!$H$55</f>
        <v>103.9132240714145</v>
      </c>
      <c r="P62" s="2">
        <f>'CU50'!P44*100/'CU50'!$H$55</f>
        <v>108.43119033538903</v>
      </c>
      <c r="Q62" s="2">
        <f>'CU50'!Q44*100/'CU50'!$H$55</f>
        <v>112.94915659936359</v>
      </c>
      <c r="R62" s="2">
        <f>'CU50'!R44*100/'CU50'!$H$55</f>
        <v>117.46712286333812</v>
      </c>
      <c r="S62" s="2">
        <f>'CU50'!S44*100/'CU50'!$H$55</f>
        <v>121.98508912731266</v>
      </c>
      <c r="T62" s="2">
        <f>'CU50'!T44*100/'CU50'!$H$55</f>
        <v>126.50305539128722</v>
      </c>
      <c r="U62" s="2">
        <f>'CU50'!U44*100/'CU50'!$H$55</f>
        <v>131.02102165526173</v>
      </c>
      <c r="V62" s="2">
        <f>'CU50'!V44*100/'CU50'!$H$55</f>
        <v>135.5389879192363</v>
      </c>
      <c r="W62" s="2">
        <f>'CU50'!W44*100/'CU50'!$H$55</f>
        <v>144.57492044718538</v>
      </c>
      <c r="X62" s="2">
        <f>'CU50'!X44*100/'CU50'!$H$55</f>
        <v>158.128819239109</v>
      </c>
    </row>
    <row r="63" spans="2:24" ht="14.25">
      <c r="B63" s="2">
        <f>'CU50'!B45*100/'CU50'!$H$55</f>
        <v>24.789853848103405</v>
      </c>
      <c r="C63" s="2">
        <f>'CU50'!C45*100/'CU50'!$H$55</f>
        <v>49.57970769620681</v>
      </c>
      <c r="D63" s="2">
        <f>'CU50'!D45*100/'CU50'!$H$55</f>
        <v>59.49564923544817</v>
      </c>
      <c r="E63" s="2">
        <f>'CU50'!E45*100/'CU50'!$H$55</f>
        <v>64.45362000506886</v>
      </c>
      <c r="F63" s="2">
        <f>'CU50'!F45*100/'CU50'!$H$55</f>
        <v>69.41159077468954</v>
      </c>
      <c r="G63" s="2">
        <f>'CU50'!G45*100/'CU50'!$H$55</f>
        <v>74.3695615443102</v>
      </c>
      <c r="H63" s="2">
        <f>'CU50'!H45*100/'CU50'!$H$55</f>
        <v>79.32753231393089</v>
      </c>
      <c r="I63" s="2">
        <f>'CU50'!I45*100/'CU50'!$H$55</f>
        <v>84.28550308355156</v>
      </c>
      <c r="J63" s="2">
        <f>'CU50'!J45*100/'CU50'!$H$55</f>
        <v>89.24347385317226</v>
      </c>
      <c r="K63" s="2">
        <f>'CU50'!K45*100/'CU50'!$H$55</f>
        <v>94.20144462279295</v>
      </c>
      <c r="L63" s="2">
        <f>'CU50'!L45*100/'CU50'!$H$55</f>
        <v>99.15941539241362</v>
      </c>
      <c r="M63" s="2">
        <f>'CU50'!M45*100/'CU50'!$H$55</f>
        <v>104.1173861620343</v>
      </c>
      <c r="N63" s="2">
        <f>'CU50'!N45*100/'CU50'!$H$55</f>
        <v>109.07535693165497</v>
      </c>
      <c r="O63" s="2">
        <f>'CU50'!O45*100/'CU50'!$H$55</f>
        <v>114.03332770127565</v>
      </c>
      <c r="P63" s="2">
        <f>'CU50'!P45*100/'CU50'!$H$55</f>
        <v>118.99129847089634</v>
      </c>
      <c r="Q63" s="2">
        <f>'CU50'!Q45*100/'CU50'!$H$55</f>
        <v>123.94926924051701</v>
      </c>
      <c r="R63" s="2">
        <f>'CU50'!R45*100/'CU50'!$H$55</f>
        <v>128.9072400101377</v>
      </c>
      <c r="S63" s="2">
        <f>'CU50'!S45*100/'CU50'!$H$55</f>
        <v>133.8652107797584</v>
      </c>
      <c r="T63" s="2">
        <f>'CU50'!T45*100/'CU50'!$H$55</f>
        <v>138.8231815493791</v>
      </c>
      <c r="U63" s="2">
        <f>'CU50'!U45*100/'CU50'!$H$55</f>
        <v>143.78115231899974</v>
      </c>
      <c r="V63" s="2">
        <f>'CU50'!V45*100/'CU50'!$H$55</f>
        <v>148.7391230886204</v>
      </c>
      <c r="W63" s="2">
        <f>'CU50'!W45*100/'CU50'!$H$55</f>
        <v>158.65506462786178</v>
      </c>
      <c r="X63" s="2">
        <f>'CU50'!X45*100/'CU50'!$H$55</f>
        <v>173.5289769367238</v>
      </c>
    </row>
    <row r="64" spans="2:24" ht="14.25">
      <c r="B64" s="2">
        <f>'CU50'!B46*100/'CU50'!$H$55</f>
        <v>26.98987637633409</v>
      </c>
      <c r="C64" s="2">
        <f>'CU50'!C46*100/'CU50'!$H$55</f>
        <v>53.97975275266818</v>
      </c>
      <c r="D64" s="2">
        <f>'CU50'!D46*100/'CU50'!$H$55</f>
        <v>64.77570330320184</v>
      </c>
      <c r="E64" s="2">
        <f>'CU50'!E46*100/'CU50'!$H$55</f>
        <v>70.17367857846864</v>
      </c>
      <c r="F64" s="2">
        <f>'CU50'!F46*100/'CU50'!$H$55</f>
        <v>75.57165385373546</v>
      </c>
      <c r="G64" s="2">
        <f>'CU50'!G46*100/'CU50'!$H$55</f>
        <v>80.96962912900227</v>
      </c>
      <c r="H64" s="2">
        <f>'CU50'!H46*100/'CU50'!$H$55</f>
        <v>86.3676044042691</v>
      </c>
      <c r="I64" s="2">
        <f>'CU50'!I46*100/'CU50'!$H$55</f>
        <v>91.7655796795359</v>
      </c>
      <c r="J64" s="2">
        <f>'CU50'!J46*100/'CU50'!$H$55</f>
        <v>97.16355495480275</v>
      </c>
      <c r="K64" s="2">
        <f>'CU50'!K46*100/'CU50'!$H$55</f>
        <v>102.56153023006955</v>
      </c>
      <c r="L64" s="2">
        <f>'CU50'!L46*100/'CU50'!$H$55</f>
        <v>107.95950550533637</v>
      </c>
      <c r="M64" s="2">
        <f>'CU50'!M46*100/'CU50'!$H$55</f>
        <v>113.35748078060318</v>
      </c>
      <c r="N64" s="2">
        <f>'CU50'!N46*100/'CU50'!$H$55</f>
        <v>118.75545605587</v>
      </c>
      <c r="O64" s="2">
        <f>'CU50'!O46*100/'CU50'!$H$55</f>
        <v>124.15343133113682</v>
      </c>
      <c r="P64" s="2">
        <f>'CU50'!P46*100/'CU50'!$H$55</f>
        <v>129.55140660640367</v>
      </c>
      <c r="Q64" s="2">
        <f>'CU50'!Q46*100/'CU50'!$H$55</f>
        <v>134.94938188167046</v>
      </c>
      <c r="R64" s="2">
        <f>'CU50'!R46*100/'CU50'!$H$55</f>
        <v>140.34735715693728</v>
      </c>
      <c r="S64" s="2">
        <f>'CU50'!S46*100/'CU50'!$H$55</f>
        <v>145.7453324322041</v>
      </c>
      <c r="T64" s="2">
        <f>'CU50'!T46*100/'CU50'!$H$55</f>
        <v>151.1433077074709</v>
      </c>
      <c r="U64" s="2">
        <f>'CU50'!U46*100/'CU50'!$H$55</f>
        <v>156.54128298273775</v>
      </c>
      <c r="V64" s="2">
        <f>'CU50'!V46*100/'CU50'!$H$55</f>
        <v>161.93925825800454</v>
      </c>
      <c r="W64" s="2">
        <f>'CU50'!W46*100/'CU50'!$H$55</f>
        <v>172.7352088085382</v>
      </c>
      <c r="X64" s="2">
        <f>'CU50'!X46*100/'CU50'!$H$55</f>
        <v>188.92913463433865</v>
      </c>
    </row>
    <row r="65" spans="2:24" ht="14.25">
      <c r="B65" s="2">
        <f>'CU50'!B47*100/'CU50'!$H$55</f>
        <v>29.189898904564778</v>
      </c>
      <c r="C65" s="2">
        <f>'CU50'!C47*100/'CU50'!$H$55</f>
        <v>58.379797809129556</v>
      </c>
      <c r="D65" s="2">
        <f>'CU50'!D47*100/'CU50'!$H$55</f>
        <v>70.05575737095548</v>
      </c>
      <c r="E65" s="2">
        <f>'CU50'!E47*100/'CU50'!$H$55</f>
        <v>75.89373715186842</v>
      </c>
      <c r="F65" s="2">
        <f>'CU50'!F47*100/'CU50'!$H$55</f>
        <v>81.73171693278141</v>
      </c>
      <c r="G65" s="2">
        <f>'CU50'!G47*100/'CU50'!$H$55</f>
        <v>87.56969671369436</v>
      </c>
      <c r="H65" s="2">
        <f>'CU50'!H47*100/'CU50'!$H$55</f>
        <v>93.4076764946073</v>
      </c>
      <c r="I65" s="2">
        <f>'CU50'!I47*100/'CU50'!$H$55</f>
        <v>99.24565627552025</v>
      </c>
      <c r="J65" s="2">
        <f>'CU50'!J47*100/'CU50'!$H$55</f>
        <v>105.08363605643324</v>
      </c>
      <c r="K65" s="2">
        <f>'CU50'!K47*100/'CU50'!$H$55</f>
        <v>110.92161583734617</v>
      </c>
      <c r="L65" s="2">
        <f>'CU50'!L47*100/'CU50'!$H$55</f>
        <v>116.75959561825911</v>
      </c>
      <c r="M65" s="2">
        <f>'CU50'!M47*100/'CU50'!$H$55</f>
        <v>122.59757539917209</v>
      </c>
      <c r="N65" s="2">
        <f>'CU50'!N47*100/'CU50'!$H$55</f>
        <v>128.43555518008503</v>
      </c>
      <c r="O65" s="2">
        <f>'CU50'!O47*100/'CU50'!$H$55</f>
        <v>134.273534960998</v>
      </c>
      <c r="P65" s="2">
        <f>'CU50'!P47*100/'CU50'!$H$55</f>
        <v>140.11151474191095</v>
      </c>
      <c r="Q65" s="2">
        <f>'CU50'!Q47*100/'CU50'!$H$55</f>
        <v>145.9494945228239</v>
      </c>
      <c r="R65" s="2">
        <f>'CU50'!R47*100/'CU50'!$H$55</f>
        <v>151.78747430373684</v>
      </c>
      <c r="S65" s="2">
        <f>'CU50'!S47*100/'CU50'!$H$55</f>
        <v>157.62545408464985</v>
      </c>
      <c r="T65" s="2">
        <f>'CU50'!T47*100/'CU50'!$H$55</f>
        <v>163.46343386556282</v>
      </c>
      <c r="U65" s="2">
        <f>'CU50'!U47*100/'CU50'!$H$55</f>
        <v>169.30141364647574</v>
      </c>
      <c r="V65" s="2">
        <f>'CU50'!V47*100/'CU50'!$H$55</f>
        <v>175.1393934273887</v>
      </c>
      <c r="W65" s="2">
        <f>'CU50'!W47*100/'CU50'!$H$55</f>
        <v>186.8153529892146</v>
      </c>
      <c r="X65" s="2">
        <f>'CU50'!X47*100/'CU50'!$H$55</f>
        <v>204.3292923319535</v>
      </c>
    </row>
    <row r="66" spans="2:24" ht="14.25">
      <c r="B66" s="2">
        <f>'CU50'!B48*100/'CU50'!$H$55</f>
        <v>31.38992143279547</v>
      </c>
      <c r="C66" s="2">
        <f>'CU50'!C48*100/'CU50'!$H$55</f>
        <v>62.77984286559094</v>
      </c>
      <c r="D66" s="2">
        <f>'CU50'!D48*100/'CU50'!$H$55</f>
        <v>75.33581143870913</v>
      </c>
      <c r="E66" s="2">
        <f>'CU50'!E48*100/'CU50'!$H$55</f>
        <v>81.61379572526823</v>
      </c>
      <c r="F66" s="2">
        <f>'CU50'!F48*100/'CU50'!$H$55</f>
        <v>87.89178001182734</v>
      </c>
      <c r="G66" s="2">
        <f>'CU50'!G48*100/'CU50'!$H$55</f>
        <v>94.16976429838643</v>
      </c>
      <c r="H66" s="2">
        <f>'CU50'!H48*100/'CU50'!$H$55</f>
        <v>100.4477485849455</v>
      </c>
      <c r="I66" s="2">
        <f>'CU50'!I48*100/'CU50'!$H$55</f>
        <v>106.7257328715046</v>
      </c>
      <c r="J66" s="2">
        <f>'CU50'!J48*100/'CU50'!$H$55</f>
        <v>113.00371715806371</v>
      </c>
      <c r="K66" s="2">
        <f>'CU50'!K48*100/'CU50'!$H$55</f>
        <v>119.2817014446228</v>
      </c>
      <c r="L66" s="2">
        <f>'CU50'!L48*100/'CU50'!$H$55</f>
        <v>125.55968573118189</v>
      </c>
      <c r="M66" s="2">
        <f>'CU50'!M48*100/'CU50'!$H$55</f>
        <v>131.83767001774098</v>
      </c>
      <c r="N66" s="2">
        <f>'CU50'!N48*100/'CU50'!$H$55</f>
        <v>138.11565430430008</v>
      </c>
      <c r="O66" s="2">
        <f>'CU50'!O48*100/'CU50'!$H$55</f>
        <v>144.39363859085915</v>
      </c>
      <c r="P66" s="2">
        <f>'CU50'!P48*100/'CU50'!$H$55</f>
        <v>150.67162287741826</v>
      </c>
      <c r="Q66" s="2">
        <f>'CU50'!Q48*100/'CU50'!$H$55</f>
        <v>156.94960716397736</v>
      </c>
      <c r="R66" s="2">
        <f>'CU50'!R48*100/'CU50'!$H$55</f>
        <v>163.22759145053647</v>
      </c>
      <c r="S66" s="2">
        <f>'CU50'!S48*100/'CU50'!$H$55</f>
        <v>169.50557573709557</v>
      </c>
      <c r="T66" s="2">
        <f>'CU50'!T48*100/'CU50'!$H$55</f>
        <v>175.78356002365467</v>
      </c>
      <c r="U66" s="2">
        <f>'CU50'!U48*100/'CU50'!$H$55</f>
        <v>182.06154431021372</v>
      </c>
      <c r="V66" s="2">
        <f>'CU50'!V48*100/'CU50'!$H$55</f>
        <v>188.33952859677285</v>
      </c>
      <c r="W66" s="2">
        <f>'CU50'!W48*100/'CU50'!$H$55</f>
        <v>200.895497169891</v>
      </c>
      <c r="X66" s="2">
        <f>'CU50'!X48*100/'CU50'!$H$55</f>
        <v>219.7294500295683</v>
      </c>
    </row>
    <row r="67" spans="2:24" ht="14.25">
      <c r="B67" s="2">
        <f>'CU50'!B49*100/'CU50'!$H$55</f>
        <v>33.58994396102616</v>
      </c>
      <c r="C67" s="2">
        <f>'CU50'!C49*100/'CU50'!$H$55</f>
        <v>67.17988792205232</v>
      </c>
      <c r="D67" s="2">
        <f>'CU50'!D49*100/'CU50'!$H$55</f>
        <v>80.61586550646278</v>
      </c>
      <c r="E67" s="2">
        <f>'CU50'!E49*100/'CU50'!$H$55</f>
        <v>87.333854298668</v>
      </c>
      <c r="F67" s="2">
        <f>'CU50'!F49*100/'CU50'!$H$55</f>
        <v>94.05184309087325</v>
      </c>
      <c r="G67" s="2">
        <f>'CU50'!G49*100/'CU50'!$H$55</f>
        <v>100.76983188307848</v>
      </c>
      <c r="H67" s="2">
        <f>'CU50'!H49*100/'CU50'!$H$55</f>
        <v>107.48782067528371</v>
      </c>
      <c r="I67" s="2">
        <f>'CU50'!I49*100/'CU50'!$H$55</f>
        <v>114.20580946748892</v>
      </c>
      <c r="J67" s="2">
        <f>'CU50'!J49*100/'CU50'!$H$55</f>
        <v>120.9237982596942</v>
      </c>
      <c r="K67" s="2">
        <f>'CU50'!K49*100/'CU50'!$H$55</f>
        <v>127.64178705189941</v>
      </c>
      <c r="L67" s="2">
        <f>'CU50'!L49*100/'CU50'!$H$55</f>
        <v>134.35977584410463</v>
      </c>
      <c r="M67" s="2">
        <f>'CU50'!M49*100/'CU50'!$H$55</f>
        <v>141.07776463630987</v>
      </c>
      <c r="N67" s="2">
        <f>'CU50'!N49*100/'CU50'!$H$55</f>
        <v>147.79575342851513</v>
      </c>
      <c r="O67" s="2">
        <f>'CU50'!O49*100/'CU50'!$H$55</f>
        <v>154.51374222072033</v>
      </c>
      <c r="P67" s="2">
        <f>'CU50'!P49*100/'CU50'!$H$55</f>
        <v>161.23173101292556</v>
      </c>
      <c r="Q67" s="2">
        <f>'CU50'!Q49*100/'CU50'!$H$55</f>
        <v>167.9497198051308</v>
      </c>
      <c r="R67" s="2">
        <f>'CU50'!R49*100/'CU50'!$H$55</f>
        <v>174.667708597336</v>
      </c>
      <c r="S67" s="2">
        <f>'CU50'!S49*100/'CU50'!$H$55</f>
        <v>181.38569738954126</v>
      </c>
      <c r="T67" s="2">
        <f>'CU50'!T49*100/'CU50'!$H$55</f>
        <v>188.1036861817465</v>
      </c>
      <c r="U67" s="2">
        <f>'CU50'!U49*100/'CU50'!$H$55</f>
        <v>194.82167497395173</v>
      </c>
      <c r="V67" s="2">
        <f>'CU50'!V49*100/'CU50'!$H$55</f>
        <v>201.53966376615696</v>
      </c>
      <c r="W67" s="2">
        <f>'CU50'!W49*100/'CU50'!$H$55</f>
        <v>214.97564135056743</v>
      </c>
      <c r="X67" s="2">
        <f>'CU50'!X49*100/'CU50'!$H$55</f>
        <v>235.12960772718313</v>
      </c>
    </row>
    <row r="68" spans="2:24" ht="14.25">
      <c r="B68" s="2">
        <f>'CU50'!B50*100/'CU50'!$H$55</f>
        <v>35.78996648925685</v>
      </c>
      <c r="C68" s="2">
        <f>'CU50'!C50*100/'CU50'!$H$55</f>
        <v>71.5799329785137</v>
      </c>
      <c r="D68" s="2">
        <f>'CU50'!D50*100/'CU50'!$H$55</f>
        <v>85.89591957421644</v>
      </c>
      <c r="E68" s="2">
        <f>'CU50'!E50*100/'CU50'!$H$55</f>
        <v>93.05391287206781</v>
      </c>
      <c r="F68" s="2">
        <f>'CU50'!F50*100/'CU50'!$H$55</f>
        <v>100.21190616991917</v>
      </c>
      <c r="G68" s="2">
        <f>'CU50'!G50*100/'CU50'!$H$55</f>
        <v>107.36989946777055</v>
      </c>
      <c r="H68" s="2">
        <f>'CU50'!H50*100/'CU50'!$H$55</f>
        <v>114.5278927656219</v>
      </c>
      <c r="I68" s="2">
        <f>'CU50'!I50*100/'CU50'!$H$55</f>
        <v>121.68588606347329</v>
      </c>
      <c r="J68" s="2">
        <f>'CU50'!J50*100/'CU50'!$H$55</f>
        <v>128.84387936132467</v>
      </c>
      <c r="K68" s="2">
        <f>'CU50'!K50*100/'CU50'!$H$55</f>
        <v>136.00187265917603</v>
      </c>
      <c r="L68" s="2">
        <f>'CU50'!L50*100/'CU50'!$H$55</f>
        <v>143.1598659570274</v>
      </c>
      <c r="M68" s="2">
        <f>'CU50'!M50*100/'CU50'!$H$55</f>
        <v>150.31785925487878</v>
      </c>
      <c r="N68" s="2">
        <f>'CU50'!N50*100/'CU50'!$H$55</f>
        <v>157.47585255273015</v>
      </c>
      <c r="O68" s="2">
        <f>'CU50'!O50*100/'CU50'!$H$55</f>
        <v>164.6338458505815</v>
      </c>
      <c r="P68" s="2">
        <f>'CU50'!P50*100/'CU50'!$H$55</f>
        <v>171.79183914843287</v>
      </c>
      <c r="Q68" s="2">
        <f>'CU50'!Q50*100/'CU50'!$H$55</f>
        <v>178.94983244628426</v>
      </c>
      <c r="R68" s="2">
        <f>'CU50'!R50*100/'CU50'!$H$55</f>
        <v>186.10782574413562</v>
      </c>
      <c r="S68" s="2">
        <f>'CU50'!S50*100/'CU50'!$H$55</f>
        <v>193.265819041987</v>
      </c>
      <c r="T68" s="2">
        <f>'CU50'!T50*100/'CU50'!$H$55</f>
        <v>200.42381233983835</v>
      </c>
      <c r="U68" s="2">
        <f>'CU50'!U50*100/'CU50'!$H$55</f>
        <v>207.58180563768974</v>
      </c>
      <c r="V68" s="2">
        <f>'CU50'!V50*100/'CU50'!$H$55</f>
        <v>214.7397989355411</v>
      </c>
      <c r="W68" s="2">
        <f>'CU50'!W50*100/'CU50'!$H$55</f>
        <v>229.0557855312438</v>
      </c>
      <c r="X68" s="2">
        <f>'CU50'!X50*100/'CU50'!$H$55</f>
        <v>250.52976542479794</v>
      </c>
    </row>
    <row r="69" spans="2:24" ht="14.25">
      <c r="B69" s="2">
        <f>'CU50'!B51*100/'CU50'!$H$55</f>
        <v>37.98998901748754</v>
      </c>
      <c r="C69" s="2">
        <f>'CU50'!C51*100/'CU50'!$H$55</f>
        <v>75.97997803497508</v>
      </c>
      <c r="D69" s="2">
        <f>'CU50'!D51*100/'CU50'!$H$55</f>
        <v>91.17597364197009</v>
      </c>
      <c r="E69" s="2">
        <f>'CU50'!E51*100/'CU50'!$H$55</f>
        <v>98.77397144546761</v>
      </c>
      <c r="F69" s="2">
        <f>'CU50'!F51*100/'CU50'!$H$55</f>
        <v>106.3719692489651</v>
      </c>
      <c r="G69" s="2">
        <f>'CU50'!G51*100/'CU50'!$H$55</f>
        <v>113.96996705246261</v>
      </c>
      <c r="H69" s="2">
        <f>'CU50'!H51*100/'CU50'!$H$55</f>
        <v>121.56796485596011</v>
      </c>
      <c r="I69" s="2">
        <f>'CU50'!I51*100/'CU50'!$H$55</f>
        <v>129.16596265945762</v>
      </c>
      <c r="J69" s="2">
        <f>'CU50'!J51*100/'CU50'!$H$55</f>
        <v>136.76396046295514</v>
      </c>
      <c r="K69" s="2">
        <f>'CU50'!K51*100/'CU50'!$H$55</f>
        <v>144.36195826645266</v>
      </c>
      <c r="L69" s="2">
        <f>'CU50'!L51*100/'CU50'!$H$55</f>
        <v>151.95995606995015</v>
      </c>
      <c r="M69" s="2">
        <f>'CU50'!M51*100/'CU50'!$H$55</f>
        <v>159.55795387344767</v>
      </c>
      <c r="N69" s="2">
        <f>'CU50'!N51*100/'CU50'!$H$55</f>
        <v>167.1559516769452</v>
      </c>
      <c r="O69" s="2">
        <f>'CU50'!O51*100/'CU50'!$H$55</f>
        <v>174.75394948044266</v>
      </c>
      <c r="P69" s="2">
        <f>'CU50'!P51*100/'CU50'!$H$55</f>
        <v>182.35194728394018</v>
      </c>
      <c r="Q69" s="2">
        <f>'CU50'!Q51*100/'CU50'!$H$55</f>
        <v>189.94994508743767</v>
      </c>
      <c r="R69" s="2">
        <f>'CU50'!R51*100/'CU50'!$H$55</f>
        <v>197.54794289093522</v>
      </c>
      <c r="S69" s="2">
        <f>'CU50'!S51*100/'CU50'!$H$55</f>
        <v>205.1459406944327</v>
      </c>
      <c r="T69" s="2">
        <f>'CU50'!T51*100/'CU50'!$H$55</f>
        <v>212.7439384979302</v>
      </c>
      <c r="U69" s="2">
        <f>'CU50'!U51*100/'CU50'!$H$55</f>
        <v>220.34193630142772</v>
      </c>
      <c r="V69" s="2">
        <f>'CU50'!V51*100/'CU50'!$H$55</f>
        <v>227.93993410492521</v>
      </c>
      <c r="W69" s="2">
        <f>'CU50'!W51*100/'CU50'!$H$55</f>
        <v>243.13592971192023</v>
      </c>
      <c r="X69" s="2">
        <f>'CU50'!X51*100/'CU50'!$H$55</f>
        <v>265.92992312241273</v>
      </c>
    </row>
    <row r="70" spans="2:24" ht="14.25">
      <c r="B70" s="2">
        <f>'CU50'!B52*100/'CU50'!$H$55</f>
        <v>40.19001154571823</v>
      </c>
      <c r="C70" s="2">
        <f>'CU50'!C52*100/'CU50'!$H$55</f>
        <v>80.38002309143646</v>
      </c>
      <c r="D70" s="2">
        <f>'CU50'!D52*100/'CU50'!$H$55</f>
        <v>96.45602770972374</v>
      </c>
      <c r="E70" s="2">
        <f>'CU50'!E52*100/'CU50'!$H$55</f>
        <v>104.49403001886738</v>
      </c>
      <c r="F70" s="2">
        <f>'CU50'!F52*100/'CU50'!$H$55</f>
        <v>112.53203232801101</v>
      </c>
      <c r="G70" s="2">
        <f>'CU50'!G52*100/'CU50'!$H$55</f>
        <v>120.57003463715469</v>
      </c>
      <c r="H70" s="2">
        <f>'CU50'!H52*100/'CU50'!$H$55</f>
        <v>128.60803694629834</v>
      </c>
      <c r="I70" s="2">
        <f>'CU50'!I52*100/'CU50'!$H$55</f>
        <v>136.64603925544196</v>
      </c>
      <c r="J70" s="2">
        <f>'CU50'!J52*100/'CU50'!$H$55</f>
        <v>144.68404156458564</v>
      </c>
      <c r="K70" s="2">
        <f>'CU50'!K52*100/'CU50'!$H$55</f>
        <v>152.72204387372926</v>
      </c>
      <c r="L70" s="2">
        <f>'CU50'!L52*100/'CU50'!$H$55</f>
        <v>160.7600461828729</v>
      </c>
      <c r="M70" s="2">
        <f>'CU50'!M52*100/'CU50'!$H$55</f>
        <v>168.79804849201656</v>
      </c>
      <c r="N70" s="2">
        <f>'CU50'!N52*100/'CU50'!$H$55</f>
        <v>176.83605080116018</v>
      </c>
      <c r="O70" s="2">
        <f>'CU50'!O52*100/'CU50'!$H$55</f>
        <v>184.87405311030383</v>
      </c>
      <c r="P70" s="2">
        <f>'CU50'!P52*100/'CU50'!$H$55</f>
        <v>192.91205541944748</v>
      </c>
      <c r="Q70" s="2">
        <f>'CU50'!Q52*100/'CU50'!$H$55</f>
        <v>200.95005772859113</v>
      </c>
      <c r="R70" s="2">
        <f>'CU50'!R52*100/'CU50'!$H$55</f>
        <v>208.98806003773475</v>
      </c>
      <c r="S70" s="2">
        <f>'CU50'!S52*100/'CU50'!$H$55</f>
        <v>217.0260623468784</v>
      </c>
      <c r="T70" s="2">
        <f>'CU50'!T52*100/'CU50'!$H$55</f>
        <v>225.06406465602203</v>
      </c>
      <c r="U70" s="2">
        <f>'CU50'!U52*100/'CU50'!$H$55</f>
        <v>233.10206696516568</v>
      </c>
      <c r="V70" s="2">
        <f>'CU50'!V52*100/'CU50'!$H$55</f>
        <v>241.14006927430938</v>
      </c>
      <c r="W70" s="2">
        <f>'CU50'!W52*100/'CU50'!$H$55</f>
        <v>257.2160738925967</v>
      </c>
      <c r="X70" s="2">
        <f>'CU50'!X52*100/'CU50'!$H$55</f>
        <v>281.3300808200276</v>
      </c>
    </row>
    <row r="76" spans="1:22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 t="s">
        <v>11</v>
      </c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ht="15">
      <c r="A77" s="7"/>
      <c r="B77" s="8" t="str">
        <f>"-1.5 ML/ha"</f>
        <v>-1.5 ML/ha</v>
      </c>
      <c r="C77" s="8" t="str">
        <f>"-1.0 ML/ha"</f>
        <v>-1.0 ML/ha</v>
      </c>
      <c r="D77" s="8" t="str">
        <f>"-0.8 ML/ha"</f>
        <v>-0.8 ML/ha</v>
      </c>
      <c r="E77" s="8" t="str">
        <f>"-0.7 ML/ha"</f>
        <v>-0.7 ML/ha</v>
      </c>
      <c r="F77" s="8" t="str">
        <f>"-0.6 ML/ha"</f>
        <v>-0.6 ML/ha</v>
      </c>
      <c r="G77" s="8" t="str">
        <f>"-0.5 ML/ha"</f>
        <v>-0.5 ML/ha</v>
      </c>
      <c r="H77" s="8" t="str">
        <f>"-0.4 ML/ha"</f>
        <v>-0.4 ML/ha</v>
      </c>
      <c r="I77" s="8" t="str">
        <f>"-0.3 ML/ha"</f>
        <v>-0.3 ML/ha</v>
      </c>
      <c r="J77" s="8" t="str">
        <f>"-0.2 ML/ha"</f>
        <v>-0.2 ML/ha</v>
      </c>
      <c r="K77" s="8" t="str">
        <f>"-0.1 ML/ha"</f>
        <v>-0.1 ML/ha</v>
      </c>
      <c r="L77" s="8" t="s">
        <v>0</v>
      </c>
      <c r="M77" s="8" t="str">
        <f>"+0.1 ML/ha"</f>
        <v>+0.1 ML/ha</v>
      </c>
      <c r="N77" s="8" t="str">
        <f>"+0.2 ML/ha"</f>
        <v>+0.2 ML/ha</v>
      </c>
      <c r="O77" s="8" t="str">
        <f>"+0.3 ML/ha"</f>
        <v>+0.3 ML/ha</v>
      </c>
      <c r="P77" s="8" t="str">
        <f>"+0.4 ML/ha"</f>
        <v>+0.4 ML/ha</v>
      </c>
      <c r="Q77" s="8" t="str">
        <f>"+0.5 ML/ha"</f>
        <v>+0.5 ML/ha</v>
      </c>
      <c r="R77" s="8" t="str">
        <f>"+0.6 ML/ha"</f>
        <v>+0.6 ML/ha</v>
      </c>
      <c r="S77" s="8" t="str">
        <f>"+0.7 ML/ha"</f>
        <v>+0.7 ML/ha</v>
      </c>
      <c r="T77" s="8" t="str">
        <f>"+0.8 ML/ha"</f>
        <v>+0.8 ML/ha</v>
      </c>
      <c r="U77" s="8" t="str">
        <f>"+0.9 ML/ha"</f>
        <v>+0.9 ML/ha</v>
      </c>
      <c r="V77" s="9" t="str">
        <f>"+1.0 ML/ha"</f>
        <v>+1.0 ML/ha</v>
      </c>
      <c r="W77" s="9" t="str">
        <f>"+1.2 ML/ha"</f>
        <v>+1.2 ML/ha</v>
      </c>
      <c r="X77" s="9" t="str">
        <f>"+1.5 ML/ha"</f>
        <v>+1.5 ML/ha</v>
      </c>
    </row>
    <row r="78" spans="1:24" ht="15.75" thickBot="1">
      <c r="A78" s="15" t="s">
        <v>2</v>
      </c>
      <c r="B78" s="10">
        <f aca="true" t="shared" si="18" ref="B78:X78">AVERAGE(B79:B90)</f>
        <v>12.773762659588352</v>
      </c>
      <c r="C78" s="10">
        <f t="shared" si="18"/>
        <v>24.669627057631953</v>
      </c>
      <c r="D78" s="10">
        <f t="shared" si="18"/>
        <v>28.008345303616853</v>
      </c>
      <c r="E78" s="10">
        <f t="shared" si="18"/>
        <v>29.373498530916617</v>
      </c>
      <c r="F78" s="10">
        <f t="shared" si="18"/>
        <v>30.535847827754598</v>
      </c>
      <c r="G78" s="10">
        <f t="shared" si="18"/>
        <v>31.495393194130788</v>
      </c>
      <c r="H78" s="10">
        <f t="shared" si="18"/>
        <v>32.252134630045184</v>
      </c>
      <c r="I78" s="10">
        <f t="shared" si="18"/>
        <v>32.806072135497786</v>
      </c>
      <c r="J78" s="10">
        <f t="shared" si="18"/>
        <v>33.157205710488604</v>
      </c>
      <c r="K78" s="10">
        <f t="shared" si="18"/>
        <v>33.30553535501763</v>
      </c>
      <c r="L78" s="10">
        <f t="shared" si="18"/>
        <v>33.25106106908487</v>
      </c>
      <c r="M78" s="10">
        <f t="shared" si="18"/>
        <v>32.993782852690316</v>
      </c>
      <c r="N78" s="10">
        <f t="shared" si="18"/>
        <v>32.53370070583397</v>
      </c>
      <c r="O78" s="10">
        <f t="shared" si="18"/>
        <v>31.87081462851583</v>
      </c>
      <c r="P78" s="10">
        <f t="shared" si="18"/>
        <v>31.00512462073591</v>
      </c>
      <c r="Q78" s="10">
        <f t="shared" si="18"/>
        <v>29.936630682494194</v>
      </c>
      <c r="R78" s="10">
        <f t="shared" si="18"/>
        <v>28.665332813790673</v>
      </c>
      <c r="S78" s="10">
        <f t="shared" si="18"/>
        <v>27.191231014625387</v>
      </c>
      <c r="T78" s="10">
        <f t="shared" si="18"/>
        <v>25.514325284998304</v>
      </c>
      <c r="U78" s="10">
        <f t="shared" si="18"/>
        <v>23.96640515651224</v>
      </c>
      <c r="V78" s="11">
        <f t="shared" si="18"/>
        <v>22.39952459800772</v>
      </c>
      <c r="W78" s="11">
        <f t="shared" si="18"/>
        <v>19.63628964184872</v>
      </c>
      <c r="X78" s="11">
        <f t="shared" si="18"/>
        <v>15.976086188538474</v>
      </c>
    </row>
    <row r="79" spans="2:24" ht="14.25">
      <c r="B79" s="2">
        <f>IF(-0.0029*'CU50'!B59^2+0.6769*'CU50'!B59-4.1922&lt;0,0,-0.0029*'CU50'!B59^2+0.6769*'CU50'!B59-4.1922)</f>
        <v>8.781209291756092</v>
      </c>
      <c r="C79" s="2">
        <f>IF(-0.0029*'CU50'!C59^2+0.6769*'CU50'!C59-4.1922&lt;0,0,-0.0029*'CU50'!C59^2+0.6769*'CU50'!C59-4.1922)</f>
        <v>19.180369751294027</v>
      </c>
      <c r="D79" s="2">
        <f>IF(-0.0029*'CU50'!D59^2+0.6769*'CU50'!D59-4.1922&lt;0,0,-0.0029*'CU50'!D59^2+0.6769*'CU50'!D59-4.1922)</f>
        <v>22.619244262088117</v>
      </c>
      <c r="E79" s="2">
        <f>IF(-0.0029*'CU50'!E59^2+0.6769*'CU50'!E59-4.1922&lt;0,0,-0.0029*'CU50'!E59^2+0.6769*'CU50'!E59-4.1922)</f>
        <v>24.184226587552075</v>
      </c>
      <c r="F79" s="2">
        <f>IF(-0.0029*'CU50'!F59^2+0.6769*'CU50'!F59-4.1922&lt;0,0,-0.0029*'CU50'!F59^2+0.6769*'CU50'!F59-4.1922)</f>
        <v>25.646238959727306</v>
      </c>
      <c r="G79" s="2">
        <f>IF(-0.0029*'CU50'!G59^2+0.6769*'CU50'!G59-4.1922&lt;0,0,-0.0029*'CU50'!G59^2+0.6769*'CU50'!G59-4.1922)</f>
        <v>27.00528137861381</v>
      </c>
      <c r="H79" s="2">
        <f>IF(-0.0029*'CU50'!H59^2+0.6769*'CU50'!H59-4.1922&lt;0,0,-0.0029*'CU50'!H59^2+0.6769*'CU50'!H59-4.1922)</f>
        <v>28.26135384421159</v>
      </c>
      <c r="I79" s="2">
        <f>IF(-0.0029*'CU50'!I59^2+0.6769*'CU50'!I59-4.1922&lt;0,0,-0.0029*'CU50'!I59^2+0.6769*'CU50'!I59-4.1922)</f>
        <v>29.41445635652064</v>
      </c>
      <c r="J79" s="2">
        <f>IF(-0.0029*'CU50'!J59^2+0.6769*'CU50'!J59-4.1922&lt;0,0,-0.0029*'CU50'!J59^2+0.6769*'CU50'!J59-4.1922)</f>
        <v>30.464588915540965</v>
      </c>
      <c r="K79" s="2">
        <f>IF(-0.0029*'CU50'!K59^2+0.6769*'CU50'!K59-4.1922&lt;0,0,-0.0029*'CU50'!K59^2+0.6769*'CU50'!K59-4.1922)</f>
        <v>31.411751521272564</v>
      </c>
      <c r="L79" s="2">
        <f>IF(-0.0029*'CU50'!L59^2+0.6769*'CU50'!L59-4.1922&lt;0,0,-0.0029*'CU50'!L59^2+0.6769*'CU50'!L59-4.1922)</f>
        <v>32.255944173715434</v>
      </c>
      <c r="M79" s="2">
        <f>IF(-0.0029*'CU50'!M59^2+0.6769*'CU50'!M59-4.1922&lt;0,0,-0.0029*'CU50'!M59^2+0.6769*'CU50'!M59-4.1922)</f>
        <v>32.997166872869585</v>
      </c>
      <c r="N79" s="2">
        <f>IF(-0.0029*'CU50'!N59^2+0.6769*'CU50'!N59-4.1922&lt;0,0,-0.0029*'CU50'!N59^2+0.6769*'CU50'!N59-4.1922)</f>
        <v>33.635419618735014</v>
      </c>
      <c r="O79" s="2">
        <f>IF(-0.0029*'CU50'!O59^2+0.6769*'CU50'!O59-4.1922&lt;0,0,-0.0029*'CU50'!O59^2+0.6769*'CU50'!O59-4.1922)</f>
        <v>34.170702411311694</v>
      </c>
      <c r="P79" s="2">
        <f>IF(-0.0029*'CU50'!P59^2+0.6769*'CU50'!P59-4.1922&lt;0,0,-0.0029*'CU50'!P59^2+0.6769*'CU50'!P59-4.1922)</f>
        <v>34.60301525059967</v>
      </c>
      <c r="Q79" s="2">
        <f>IF(-0.0029*'CU50'!Q59^2+0.6769*'CU50'!Q59-4.1922&lt;0,0,-0.0029*'CU50'!Q59^2+0.6769*'CU50'!Q59-4.1922)</f>
        <v>34.932358136598914</v>
      </c>
      <c r="R79" s="2">
        <f>IF(-0.0029*'CU50'!R59^2+0.6769*'CU50'!R59-4.1922&lt;0,0,-0.0029*'CU50'!R59^2+0.6769*'CU50'!R59-4.1922)</f>
        <v>35.15873106930943</v>
      </c>
      <c r="S79" s="2">
        <f>IF(-0.0029*'CU50'!S59^2+0.6769*'CU50'!S59-4.1922&lt;0,0,-0.0029*'CU50'!S59^2+0.6769*'CU50'!S59-4.1922)</f>
        <v>35.282134048731216</v>
      </c>
      <c r="T79" s="2">
        <f>IF(-0.0029*'CU50'!T59^2+0.6769*'CU50'!T59-4.1922&lt;0,0,-0.0029*'CU50'!T59^2+0.6769*'CU50'!T59-4.1922)</f>
        <v>35.302567074864285</v>
      </c>
      <c r="U79" s="2">
        <f>IF(-0.0029*'CU50'!U59^2+0.6769*'CU50'!U59-4.1922&lt;0,0,-0.0029*'CU50'!U59^2+0.6769*'CU50'!U59-4.1922)</f>
        <v>35.22003014770862</v>
      </c>
      <c r="V79" s="2">
        <f>IF(-0.0029*'CU50'!V59^2+0.6769*'CU50'!V59-4.1922&lt;0,0,-0.0029*'CU50'!V59^2+0.6769*'CU50'!V59-4.1922)</f>
        <v>35.034523267264234</v>
      </c>
      <c r="W79" s="2">
        <f>IF(-0.0029*'CU50'!W59^2+0.6769*'CU50'!W59-4.1922&lt;0,0,-0.0029*'CU50'!W59^2+0.6769*'CU50'!W59-4.1922)</f>
        <v>34.35459964650928</v>
      </c>
      <c r="X79" s="2">
        <f>IF(-0.0029*'CU50'!X59^2+0.6769*'CU50'!X59-4.1922&lt;0,0,-0.0029*'CU50'!X59^2+0.6769*'CU50'!X59-4.1922)</f>
        <v>32.5624395657114</v>
      </c>
    </row>
    <row r="80" spans="2:24" ht="14.25">
      <c r="B80" s="2">
        <f>IF(-0.0029*'CU50'!B60^2+0.6769*'CU50'!B60-4.1922&lt;0,0,-0.0029*'CU50'!B60^2+0.6769*'CU50'!B60-4.1922)</f>
        <v>8.781209291756092</v>
      </c>
      <c r="C80" s="2">
        <f>IF(-0.0029*'CU50'!C60^2+0.6769*'CU50'!C60-4.1922&lt;0,0,-0.0029*'CU50'!C60^2+0.6769*'CU50'!C60-4.1922)</f>
        <v>19.180369751294027</v>
      </c>
      <c r="D80" s="2">
        <f>IF(-0.0029*'CU50'!D60^2+0.6769*'CU50'!D60-4.1922&lt;0,0,-0.0029*'CU50'!D60^2+0.6769*'CU50'!D60-4.1922)</f>
        <v>22.619244262088117</v>
      </c>
      <c r="E80" s="2">
        <f>IF(-0.0029*'CU50'!E60^2+0.6769*'CU50'!E60-4.1922&lt;0,0,-0.0029*'CU50'!E60^2+0.6769*'CU50'!E60-4.1922)</f>
        <v>24.184226587552075</v>
      </c>
      <c r="F80" s="2">
        <f>IF(-0.0029*'CU50'!F60^2+0.6769*'CU50'!F60-4.1922&lt;0,0,-0.0029*'CU50'!F60^2+0.6769*'CU50'!F60-4.1922)</f>
        <v>25.646238959727306</v>
      </c>
      <c r="G80" s="2">
        <f>IF(-0.0029*'CU50'!G60^2+0.6769*'CU50'!G60-4.1922&lt;0,0,-0.0029*'CU50'!G60^2+0.6769*'CU50'!G60-4.1922)</f>
        <v>27.00528137861381</v>
      </c>
      <c r="H80" s="2">
        <f>IF(-0.0029*'CU50'!H60^2+0.6769*'CU50'!H60-4.1922&lt;0,0,-0.0029*'CU50'!H60^2+0.6769*'CU50'!H60-4.1922)</f>
        <v>28.26135384421159</v>
      </c>
      <c r="I80" s="2">
        <f>IF(-0.0029*'CU50'!I60^2+0.6769*'CU50'!I60-4.1922&lt;0,0,-0.0029*'CU50'!I60^2+0.6769*'CU50'!I60-4.1922)</f>
        <v>29.41445635652064</v>
      </c>
      <c r="J80" s="2">
        <f>IF(-0.0029*'CU50'!J60^2+0.6769*'CU50'!J60-4.1922&lt;0,0,-0.0029*'CU50'!J60^2+0.6769*'CU50'!J60-4.1922)</f>
        <v>30.464588915540965</v>
      </c>
      <c r="K80" s="2">
        <f>IF(-0.0029*'CU50'!K60^2+0.6769*'CU50'!K60-4.1922&lt;0,0,-0.0029*'CU50'!K60^2+0.6769*'CU50'!K60-4.1922)</f>
        <v>31.411751521272564</v>
      </c>
      <c r="L80" s="2">
        <f>IF(-0.0029*'CU50'!L60^2+0.6769*'CU50'!L60-4.1922&lt;0,0,-0.0029*'CU50'!L60^2+0.6769*'CU50'!L60-4.1922)</f>
        <v>32.255944173715434</v>
      </c>
      <c r="M80" s="2">
        <f>IF(-0.0029*'CU50'!M60^2+0.6769*'CU50'!M60-4.1922&lt;0,0,-0.0029*'CU50'!M60^2+0.6769*'CU50'!M60-4.1922)</f>
        <v>32.997166872869585</v>
      </c>
      <c r="N80" s="2">
        <f>IF(-0.0029*'CU50'!N60^2+0.6769*'CU50'!N60-4.1922&lt;0,0,-0.0029*'CU50'!N60^2+0.6769*'CU50'!N60-4.1922)</f>
        <v>33.635419618735014</v>
      </c>
      <c r="O80" s="2">
        <f>IF(-0.0029*'CU50'!O60^2+0.6769*'CU50'!O60-4.1922&lt;0,0,-0.0029*'CU50'!O60^2+0.6769*'CU50'!O60-4.1922)</f>
        <v>34.170702411311694</v>
      </c>
      <c r="P80" s="2">
        <f>IF(-0.0029*'CU50'!P60^2+0.6769*'CU50'!P60-4.1922&lt;0,0,-0.0029*'CU50'!P60^2+0.6769*'CU50'!P60-4.1922)</f>
        <v>34.60301525059967</v>
      </c>
      <c r="Q80" s="2">
        <f>IF(-0.0029*'CU50'!Q60^2+0.6769*'CU50'!Q60-4.1922&lt;0,0,-0.0029*'CU50'!Q60^2+0.6769*'CU50'!Q60-4.1922)</f>
        <v>34.932358136598914</v>
      </c>
      <c r="R80" s="2">
        <f>IF(-0.0029*'CU50'!R60^2+0.6769*'CU50'!R60-4.1922&lt;0,0,-0.0029*'CU50'!R60^2+0.6769*'CU50'!R60-4.1922)</f>
        <v>35.15873106930943</v>
      </c>
      <c r="S80" s="2">
        <f>IF(-0.0029*'CU50'!S60^2+0.6769*'CU50'!S60-4.1922&lt;0,0,-0.0029*'CU50'!S60^2+0.6769*'CU50'!S60-4.1922)</f>
        <v>35.282134048731216</v>
      </c>
      <c r="T80" s="2">
        <f>IF(-0.0029*'CU50'!T60^2+0.6769*'CU50'!T60-4.1922&lt;0,0,-0.0029*'CU50'!T60^2+0.6769*'CU50'!T60-4.1922)</f>
        <v>35.302567074864285</v>
      </c>
      <c r="U80" s="2">
        <f>IF(-0.0029*'CU50'!U60^2+0.6769*'CU50'!U60-4.1922&lt;0,0,-0.0029*'CU50'!U60^2+0.6769*'CU50'!U60-4.1922)</f>
        <v>35.22003014770862</v>
      </c>
      <c r="V80" s="2">
        <f>IF(-0.0029*'CU50'!V60^2+0.6769*'CU50'!V60-4.1922&lt;0,0,-0.0029*'CU50'!V60^2+0.6769*'CU50'!V60-4.1922)</f>
        <v>35.034523267264234</v>
      </c>
      <c r="W80" s="2">
        <f>IF(-0.0029*'CU50'!W60^2+0.6769*'CU50'!W60-4.1922&lt;0,0,-0.0029*'CU50'!W60^2+0.6769*'CU50'!W60-4.1922)</f>
        <v>34.35459964650928</v>
      </c>
      <c r="X80" s="2">
        <f>IF(-0.0029*'CU50'!X60^2+0.6769*'CU50'!X60-4.1922&lt;0,0,-0.0029*'CU50'!X60^2+0.6769*'CU50'!X60-4.1922)</f>
        <v>32.5624395657114</v>
      </c>
    </row>
    <row r="81" spans="2:24" ht="14.25">
      <c r="B81" s="2">
        <f>IF(-0.0029*'CU50'!B61^2+0.6769*'CU50'!B61-4.1922&lt;0,0,-0.0029*'CU50'!B61^2+0.6769*'CU50'!B61-4.1922)</f>
        <v>8.781209291756092</v>
      </c>
      <c r="C81" s="2">
        <f>IF(-0.0029*'CU50'!C61^2+0.6769*'CU50'!C61-4.1922&lt;0,0,-0.0029*'CU50'!C61^2+0.6769*'CU50'!C61-4.1922)</f>
        <v>19.180369751294027</v>
      </c>
      <c r="D81" s="2">
        <f>IF(-0.0029*'CU50'!D61^2+0.6769*'CU50'!D61-4.1922&lt;0,0,-0.0029*'CU50'!D61^2+0.6769*'CU50'!D61-4.1922)</f>
        <v>22.619244262088117</v>
      </c>
      <c r="E81" s="2">
        <f>IF(-0.0029*'CU50'!E61^2+0.6769*'CU50'!E61-4.1922&lt;0,0,-0.0029*'CU50'!E61^2+0.6769*'CU50'!E61-4.1922)</f>
        <v>24.184226587552075</v>
      </c>
      <c r="F81" s="2">
        <f>IF(-0.0029*'CU50'!F61^2+0.6769*'CU50'!F61-4.1922&lt;0,0,-0.0029*'CU50'!F61^2+0.6769*'CU50'!F61-4.1922)</f>
        <v>25.646238959727306</v>
      </c>
      <c r="G81" s="2">
        <f>IF(-0.0029*'CU50'!G61^2+0.6769*'CU50'!G61-4.1922&lt;0,0,-0.0029*'CU50'!G61^2+0.6769*'CU50'!G61-4.1922)</f>
        <v>27.00528137861381</v>
      </c>
      <c r="H81" s="2">
        <f>IF(-0.0029*'CU50'!H61^2+0.6769*'CU50'!H61-4.1922&lt;0,0,-0.0029*'CU50'!H61^2+0.6769*'CU50'!H61-4.1922)</f>
        <v>28.26135384421159</v>
      </c>
      <c r="I81" s="2">
        <f>IF(-0.0029*'CU50'!I61^2+0.6769*'CU50'!I61-4.1922&lt;0,0,-0.0029*'CU50'!I61^2+0.6769*'CU50'!I61-4.1922)</f>
        <v>29.41445635652064</v>
      </c>
      <c r="J81" s="2">
        <f>IF(-0.0029*'CU50'!J61^2+0.6769*'CU50'!J61-4.1922&lt;0,0,-0.0029*'CU50'!J61^2+0.6769*'CU50'!J61-4.1922)</f>
        <v>30.464588915540965</v>
      </c>
      <c r="K81" s="2">
        <f>IF(-0.0029*'CU50'!K61^2+0.6769*'CU50'!K61-4.1922&lt;0,0,-0.0029*'CU50'!K61^2+0.6769*'CU50'!K61-4.1922)</f>
        <v>31.411751521272564</v>
      </c>
      <c r="L81" s="2">
        <f>IF(-0.0029*'CU50'!L61^2+0.6769*'CU50'!L61-4.1922&lt;0,0,-0.0029*'CU50'!L61^2+0.6769*'CU50'!L61-4.1922)</f>
        <v>32.255944173715434</v>
      </c>
      <c r="M81" s="2">
        <f>IF(-0.0029*'CU50'!M61^2+0.6769*'CU50'!M61-4.1922&lt;0,0,-0.0029*'CU50'!M61^2+0.6769*'CU50'!M61-4.1922)</f>
        <v>32.997166872869585</v>
      </c>
      <c r="N81" s="2">
        <f>IF(-0.0029*'CU50'!N61^2+0.6769*'CU50'!N61-4.1922&lt;0,0,-0.0029*'CU50'!N61^2+0.6769*'CU50'!N61-4.1922)</f>
        <v>33.635419618735014</v>
      </c>
      <c r="O81" s="2">
        <f>IF(-0.0029*'CU50'!O61^2+0.6769*'CU50'!O61-4.1922&lt;0,0,-0.0029*'CU50'!O61^2+0.6769*'CU50'!O61-4.1922)</f>
        <v>34.170702411311694</v>
      </c>
      <c r="P81" s="2">
        <f>IF(-0.0029*'CU50'!P61^2+0.6769*'CU50'!P61-4.1922&lt;0,0,-0.0029*'CU50'!P61^2+0.6769*'CU50'!P61-4.1922)</f>
        <v>34.60301525059967</v>
      </c>
      <c r="Q81" s="2">
        <f>IF(-0.0029*'CU50'!Q61^2+0.6769*'CU50'!Q61-4.1922&lt;0,0,-0.0029*'CU50'!Q61^2+0.6769*'CU50'!Q61-4.1922)</f>
        <v>34.932358136598914</v>
      </c>
      <c r="R81" s="2">
        <f>IF(-0.0029*'CU50'!R61^2+0.6769*'CU50'!R61-4.1922&lt;0,0,-0.0029*'CU50'!R61^2+0.6769*'CU50'!R61-4.1922)</f>
        <v>35.15873106930943</v>
      </c>
      <c r="S81" s="2">
        <f>IF(-0.0029*'CU50'!S61^2+0.6769*'CU50'!S61-4.1922&lt;0,0,-0.0029*'CU50'!S61^2+0.6769*'CU50'!S61-4.1922)</f>
        <v>35.282134048731216</v>
      </c>
      <c r="T81" s="2">
        <f>IF(-0.0029*'CU50'!T61^2+0.6769*'CU50'!T61-4.1922&lt;0,0,-0.0029*'CU50'!T61^2+0.6769*'CU50'!T61-4.1922)</f>
        <v>35.302567074864285</v>
      </c>
      <c r="U81" s="2">
        <f>IF(-0.0029*'CU50'!U61^2+0.6769*'CU50'!U61-4.1922&lt;0,0,-0.0029*'CU50'!U61^2+0.6769*'CU50'!U61-4.1922)</f>
        <v>35.22003014770862</v>
      </c>
      <c r="V81" s="2">
        <f>IF(-0.0029*'CU50'!V61^2+0.6769*'CU50'!V61-4.1922&lt;0,0,-0.0029*'CU50'!V61^2+0.6769*'CU50'!V61-4.1922)</f>
        <v>35.034523267264234</v>
      </c>
      <c r="W81" s="2">
        <f>IF(-0.0029*'CU50'!W61^2+0.6769*'CU50'!W61-4.1922&lt;0,0,-0.0029*'CU50'!W61^2+0.6769*'CU50'!W61-4.1922)</f>
        <v>34.35459964650928</v>
      </c>
      <c r="X81" s="2">
        <f>IF(-0.0029*'CU50'!X61^2+0.6769*'CU50'!X61-4.1922&lt;0,0,-0.0029*'CU50'!X61^2+0.6769*'CU50'!X61-4.1922)</f>
        <v>32.5624395657114</v>
      </c>
    </row>
    <row r="82" spans="2:24" ht="14.25">
      <c r="B82" s="2">
        <f>IF(-0.0029*'CU50'!B62^2+0.6769*'CU50'!B62-4.1922&lt;0,0,-0.0029*'CU50'!B62^2+0.6769*'CU50'!B62-4.1922)</f>
        <v>9.618985431146964</v>
      </c>
      <c r="C82" s="2">
        <f>IF(-0.0029*'CU50'!C62^2+0.6769*'CU50'!C62-4.1922&lt;0,0,-0.0029*'CU50'!C62^2+0.6769*'CU50'!C62-4.1922)</f>
        <v>20.470428083744174</v>
      </c>
      <c r="D82" s="2">
        <f>IF(-0.0029*'CU50'!D62^2+0.6769*'CU50'!D62-4.1922&lt;0,0,-0.0029*'CU50'!D62^2+0.6769*'CU50'!D62-4.1922)</f>
        <v>23.982277166789128</v>
      </c>
      <c r="E82" s="2">
        <f>IF(-0.0029*'CU50'!E62^2+0.6769*'CU50'!E62-4.1922&lt;0,0,-0.0029*'CU50'!E62^2+0.6769*'CU50'!E62-4.1922)</f>
        <v>25.560617141598616</v>
      </c>
      <c r="F82" s="2">
        <f>IF(-0.0029*'CU50'!F62^2+0.6769*'CU50'!F62-4.1922&lt;0,0,-0.0029*'CU50'!F62^2+0.6769*'CU50'!F62-4.1922)</f>
        <v>27.020567405266124</v>
      </c>
      <c r="G82" s="2">
        <f>IF(-0.0029*'CU50'!G62^2+0.6769*'CU50'!G62-4.1922&lt;0,0,-0.0029*'CU50'!G62^2+0.6769*'CU50'!G62-4.1922)</f>
        <v>28.36212795779163</v>
      </c>
      <c r="H82" s="2">
        <f>IF(-0.0029*'CU50'!H62^2+0.6769*'CU50'!H62-4.1922&lt;0,0,-0.0029*'CU50'!H62^2+0.6769*'CU50'!H62-4.1922)</f>
        <v>29.585298799175156</v>
      </c>
      <c r="I82" s="2">
        <f>IF(-0.0029*'CU50'!I62^2+0.6769*'CU50'!I62-4.1922&lt;0,0,-0.0029*'CU50'!I62^2+0.6769*'CU50'!I62-4.1922)</f>
        <v>30.690079929416683</v>
      </c>
      <c r="J82" s="2">
        <f>IF(-0.0029*'CU50'!J62^2+0.6769*'CU50'!J62-4.1922&lt;0,0,-0.0029*'CU50'!J62^2+0.6769*'CU50'!J62-4.1922)</f>
        <v>31.67647134851623</v>
      </c>
      <c r="K82" s="2">
        <f>IF(-0.0029*'CU50'!K62^2+0.6769*'CU50'!K62-4.1922&lt;0,0,-0.0029*'CU50'!K62^2+0.6769*'CU50'!K62-4.1922)</f>
        <v>32.54447305647378</v>
      </c>
      <c r="L82" s="2">
        <f>IF(-0.0029*'CU50'!L62^2+0.6769*'CU50'!L62-4.1922&lt;0,0,-0.0029*'CU50'!L62^2+0.6769*'CU50'!L62-4.1922)</f>
        <v>33.294085053289336</v>
      </c>
      <c r="M82" s="2">
        <f>IF(-0.0029*'CU50'!M62^2+0.6769*'CU50'!M62-4.1922&lt;0,0,-0.0029*'CU50'!M62^2+0.6769*'CU50'!M62-4.1922)</f>
        <v>33.92530733896291</v>
      </c>
      <c r="N82" s="2">
        <f>IF(-0.0029*'CU50'!N62^2+0.6769*'CU50'!N62-4.1922&lt;0,0,-0.0029*'CU50'!N62^2+0.6769*'CU50'!N62-4.1922)</f>
        <v>34.43813991349449</v>
      </c>
      <c r="O82" s="2">
        <f>IF(-0.0029*'CU50'!O62^2+0.6769*'CU50'!O62-4.1922&lt;0,0,-0.0029*'CU50'!O62^2+0.6769*'CU50'!O62-4.1922)</f>
        <v>34.83258277688408</v>
      </c>
      <c r="P82" s="2">
        <f>IF(-0.0029*'CU50'!P62^2+0.6769*'CU50'!P62-4.1922&lt;0,0,-0.0029*'CU50'!P62^2+0.6769*'CU50'!P62-4.1922)</f>
        <v>35.10863592913168</v>
      </c>
      <c r="Q82" s="2">
        <f>IF(-0.0029*'CU50'!Q62^2+0.6769*'CU50'!Q62-4.1922&lt;0,0,-0.0029*'CU50'!Q62^2+0.6769*'CU50'!Q62-4.1922)</f>
        <v>35.266299370237284</v>
      </c>
      <c r="R82" s="2">
        <f>IF(-0.0029*'CU50'!R62^2+0.6769*'CU50'!R62-4.1922&lt;0,0,-0.0029*'CU50'!R62^2+0.6769*'CU50'!R62-4.1922)</f>
        <v>35.3055731002009</v>
      </c>
      <c r="S82" s="2">
        <f>IF(-0.0029*'CU50'!S62^2+0.6769*'CU50'!S62-4.1922&lt;0,0,-0.0029*'CU50'!S62^2+0.6769*'CU50'!S62-4.1922)</f>
        <v>35.226457119022534</v>
      </c>
      <c r="T82" s="2">
        <f>IF(-0.0029*'CU50'!T62^2+0.6769*'CU50'!T62-4.1922&lt;0,0,-0.0029*'CU50'!T62^2+0.6769*'CU50'!T62-4.1922)</f>
        <v>35.02895142670218</v>
      </c>
      <c r="U82" s="2">
        <f>IF(-0.0029*'CU50'!U62^2+0.6769*'CU50'!U62-4.1922&lt;0,0,-0.0029*'CU50'!U62^2+0.6769*'CU50'!U62-4.1922)</f>
        <v>34.71305602323983</v>
      </c>
      <c r="V82" s="2">
        <f>IF(-0.0029*'CU50'!V62^2+0.6769*'CU50'!V62-4.1922&lt;0,0,-0.0029*'CU50'!V62^2+0.6769*'CU50'!V62-4.1922)</f>
        <v>34.27877090863548</v>
      </c>
      <c r="W82" s="2">
        <f>IF(-0.0029*'CU50'!W62^2+0.6769*'CU50'!W62-4.1922&lt;0,0,-0.0029*'CU50'!W62^2+0.6769*'CU50'!W62-4.1922)</f>
        <v>33.05503154600084</v>
      </c>
      <c r="X82" s="2">
        <f>IF(-0.0029*'CU50'!X62^2+0.6769*'CU50'!X62-4.1922&lt;0,0,-0.0029*'CU50'!X62^2+0.6769*'CU50'!X62-4.1922)</f>
        <v>30.33149966848393</v>
      </c>
    </row>
    <row r="83" spans="2:24" ht="14.25">
      <c r="B83" s="2">
        <f>IF(-0.0029*'CU50'!B63^2+0.6769*'CU50'!B63-4.1922&lt;0,0,-0.0029*'CU50'!B63^2+0.6769*'CU50'!B63-4.1922)</f>
        <v>10.805895193731246</v>
      </c>
      <c r="C83" s="2">
        <f>IF(-0.0029*'CU50'!C63^2+0.6769*'CU50'!C63-4.1922&lt;0,0,-0.0029*'CU50'!C63^2+0.6769*'CU50'!C63-4.1922)</f>
        <v>22.239676635362596</v>
      </c>
      <c r="D83" s="2">
        <f>IF(-0.0029*'CU50'!D63^2+0.6769*'CU50'!D63-4.1922&lt;0,0,-0.0029*'CU50'!D63^2+0.6769*'CU50'!D63-4.1922)</f>
        <v>25.815181361427157</v>
      </c>
      <c r="E83" s="2">
        <f>IF(-0.0029*'CU50'!E63^2+0.6769*'CU50'!E63-4.1922&lt;0,0,-0.0029*'CU50'!E63^2+0.6769*'CU50'!E63-4.1922)</f>
        <v>27.38907489933345</v>
      </c>
      <c r="F83" s="2">
        <f>IF(-0.0029*'CU50'!F63^2+0.6769*'CU50'!F63-4.1922&lt;0,0,-0.0029*'CU50'!F63^2+0.6769*'CU50'!F63-4.1922)</f>
        <v>28.820395887155748</v>
      </c>
      <c r="G83" s="2">
        <f>IF(-0.0029*'CU50'!G63^2+0.6769*'CU50'!G63-4.1922&lt;0,0,-0.0029*'CU50'!G63^2+0.6769*'CU50'!G63-4.1922)</f>
        <v>30.109144324894046</v>
      </c>
      <c r="H83" s="2">
        <f>IF(-0.0029*'CU50'!H63^2+0.6769*'CU50'!H63-4.1922&lt;0,0,-0.0029*'CU50'!H63^2+0.6769*'CU50'!H63-4.1922)</f>
        <v>31.25532021254834</v>
      </c>
      <c r="I83" s="2">
        <f>IF(-0.0029*'CU50'!I63^2+0.6769*'CU50'!I63-4.1922&lt;0,0,-0.0029*'CU50'!I63^2+0.6769*'CU50'!I63-4.1922)</f>
        <v>32.25892355011865</v>
      </c>
      <c r="J83" s="2">
        <f>IF(-0.0029*'CU50'!J63^2+0.6769*'CU50'!J63-4.1922&lt;0,0,-0.0029*'CU50'!J63^2+0.6769*'CU50'!J63-4.1922)</f>
        <v>33.119954337604966</v>
      </c>
      <c r="K83" s="2">
        <f>IF(-0.0029*'CU50'!K63^2+0.6769*'CU50'!K63-4.1922&lt;0,0,-0.0029*'CU50'!K63^2+0.6769*'CU50'!K63-4.1922)</f>
        <v>33.838412575007276</v>
      </c>
      <c r="L83" s="2">
        <f>IF(-0.0029*'CU50'!L63^2+0.6769*'CU50'!L63-4.1922&lt;0,0,-0.0029*'CU50'!L63^2+0.6769*'CU50'!L63-4.1922)</f>
        <v>34.4142982623256</v>
      </c>
      <c r="M83" s="2">
        <f>IF(-0.0029*'CU50'!M63^2+0.6769*'CU50'!M63-4.1922&lt;0,0,-0.0029*'CU50'!M63^2+0.6769*'CU50'!M63-4.1922)</f>
        <v>34.847611399559916</v>
      </c>
      <c r="N83" s="2">
        <f>IF(-0.0029*'CU50'!N63^2+0.6769*'CU50'!N63-4.1922&lt;0,0,-0.0029*'CU50'!N63^2+0.6769*'CU50'!N63-4.1922)</f>
        <v>35.13835198671025</v>
      </c>
      <c r="O83" s="2">
        <f>IF(-0.0029*'CU50'!O63^2+0.6769*'CU50'!O63-4.1922&lt;0,0,-0.0029*'CU50'!O63^2+0.6769*'CU50'!O63-4.1922)</f>
        <v>35.286520023776575</v>
      </c>
      <c r="P83" s="2">
        <f>IF(-0.0029*'CU50'!P63^2+0.6769*'CU50'!P63-4.1922&lt;0,0,-0.0029*'CU50'!P63^2+0.6769*'CU50'!P63-4.1922)</f>
        <v>35.29211551075891</v>
      </c>
      <c r="Q83" s="2">
        <f>IF(-0.0029*'CU50'!Q63^2+0.6769*'CU50'!Q63-4.1922&lt;0,0,-0.0029*'CU50'!Q63^2+0.6769*'CU50'!Q63-4.1922)</f>
        <v>35.15513844765725</v>
      </c>
      <c r="R83" s="2">
        <f>IF(-0.0029*'CU50'!R63^2+0.6769*'CU50'!R63-4.1922&lt;0,0,-0.0029*'CU50'!R63^2+0.6769*'CU50'!R63-4.1922)</f>
        <v>34.87558883447159</v>
      </c>
      <c r="S83" s="2">
        <f>IF(-0.0029*'CU50'!S63^2+0.6769*'CU50'!S63-4.1922&lt;0,0,-0.0029*'CU50'!S63^2+0.6769*'CU50'!S63-4.1922)</f>
        <v>34.453466671201944</v>
      </c>
      <c r="T83" s="2">
        <f>IF(-0.0029*'CU50'!T63^2+0.6769*'CU50'!T63-4.1922&lt;0,0,-0.0029*'CU50'!T63^2+0.6769*'CU50'!T63-4.1922)</f>
        <v>33.888771957848284</v>
      </c>
      <c r="U83" s="2">
        <f>IF(-0.0029*'CU50'!U63^2+0.6769*'CU50'!U63-4.1922&lt;0,0,-0.0029*'CU50'!U63^2+0.6769*'CU50'!U63-4.1922)</f>
        <v>33.18150469441065</v>
      </c>
      <c r="V83" s="2">
        <f>IF(-0.0029*'CU50'!V63^2+0.6769*'CU50'!V63-4.1922&lt;0,0,-0.0029*'CU50'!V63^2+0.6769*'CU50'!V63-4.1922)</f>
        <v>32.33166488088902</v>
      </c>
      <c r="W83" s="2">
        <f>IF(-0.0029*'CU50'!W63^2+0.6769*'CU50'!W63-4.1922&lt;0,0,-0.0029*'CU50'!W63^2+0.6769*'CU50'!W63-4.1922)</f>
        <v>30.204267603593735</v>
      </c>
      <c r="X83" s="2">
        <f>IF(-0.0029*'CU50'!X63^2+0.6769*'CU50'!X63-4.1922&lt;0,0,-0.0029*'CU50'!X63^2+0.6769*'CU50'!X63-4.1922)</f>
        <v>25.943877562020873</v>
      </c>
    </row>
    <row r="84" spans="2:24" ht="14.25">
      <c r="B84" s="2">
        <f>IF(-0.0029*'CU50'!B64^2+0.6769*'CU50'!B64-4.1922&lt;0,0,-0.0029*'CU50'!B64^2+0.6769*'CU50'!B64-4.1922)</f>
        <v>11.964732381392135</v>
      </c>
      <c r="C84" s="2">
        <f>IF(-0.0029*'CU50'!C64^2+0.6769*'CU50'!C64-4.1922&lt;0,0,-0.0029*'CU50'!C64^2+0.6769*'CU50'!C64-4.1922)</f>
        <v>23.896634887287448</v>
      </c>
      <c r="D84" s="2">
        <f>IF(-0.0029*'CU50'!D64^2+0.6769*'CU50'!D64-4.1922&lt;0,0,-0.0029*'CU50'!D64^2+0.6769*'CU50'!D64-4.1922)</f>
        <v>27.48638752450647</v>
      </c>
      <c r="E84" s="2">
        <f>IF(-0.0029*'CU50'!E64^2+0.6769*'CU50'!E64-4.1922&lt;0,0,-0.0029*'CU50'!E64^2+0.6769*'CU50'!E64-4.1922)</f>
        <v>29.027762050586155</v>
      </c>
      <c r="F84" s="2">
        <f>IF(-0.0029*'CU50'!F64^2+0.6769*'CU50'!F64-4.1922&lt;0,0,-0.0029*'CU50'!F64^2+0.6769*'CU50'!F64-4.1922)</f>
        <v>30.40013538164598</v>
      </c>
      <c r="G84" s="2">
        <f>IF(-0.0029*'CU50'!G64^2+0.6769*'CU50'!G64-4.1922&lt;0,0,-0.0029*'CU50'!G64^2+0.6769*'CU50'!G64-4.1922)</f>
        <v>31.603507517685927</v>
      </c>
      <c r="H84" s="2">
        <f>IF(-0.0029*'CU50'!H64^2+0.6769*'CU50'!H64-4.1922&lt;0,0,-0.0029*'CU50'!H64^2+0.6769*'CU50'!H64-4.1922)</f>
        <v>32.63787845870601</v>
      </c>
      <c r="I84" s="2">
        <f>IF(-0.0029*'CU50'!I64^2+0.6769*'CU50'!I64-4.1922&lt;0,0,-0.0029*'CU50'!I64^2+0.6769*'CU50'!I64-4.1922)</f>
        <v>33.50324820470622</v>
      </c>
      <c r="J84" s="2">
        <f>IF(-0.0029*'CU50'!J64^2+0.6769*'CU50'!J64-4.1922&lt;0,0,-0.0029*'CU50'!J64^2+0.6769*'CU50'!J64-4.1922)</f>
        <v>34.19961675568655</v>
      </c>
      <c r="K84" s="2">
        <f>IF(-0.0029*'CU50'!K64^2+0.6769*'CU50'!K64-4.1922&lt;0,0,-0.0029*'CU50'!K64^2+0.6769*'CU50'!K64-4.1922)</f>
        <v>34.72698411164701</v>
      </c>
      <c r="L84" s="2">
        <f>IF(-0.0029*'CU50'!L64^2+0.6769*'CU50'!L64-4.1922&lt;0,0,-0.0029*'CU50'!L64^2+0.6769*'CU50'!L64-4.1922)</f>
        <v>35.085350272587604</v>
      </c>
      <c r="M84" s="2">
        <f>IF(-0.0029*'CU50'!M64^2+0.6769*'CU50'!M64-4.1922&lt;0,0,-0.0029*'CU50'!M64^2+0.6769*'CU50'!M64-4.1922)</f>
        <v>35.27471523850832</v>
      </c>
      <c r="N84" s="2">
        <f>IF(-0.0029*'CU50'!N64^2+0.6769*'CU50'!N64-4.1922&lt;0,0,-0.0029*'CU50'!N64^2+0.6769*'CU50'!N64-4.1922)</f>
        <v>35.29507900940916</v>
      </c>
      <c r="O84" s="2">
        <f>IF(-0.0029*'CU50'!O64^2+0.6769*'CU50'!O64-4.1922&lt;0,0,-0.0029*'CU50'!O64^2+0.6769*'CU50'!O64-4.1922)</f>
        <v>35.14644158529013</v>
      </c>
      <c r="P84" s="2">
        <f>IF(-0.0029*'CU50'!P64^2+0.6769*'CU50'!P64-4.1922&lt;0,0,-0.0029*'CU50'!P64^2+0.6769*'CU50'!P64-4.1922)</f>
        <v>34.82880296615122</v>
      </c>
      <c r="Q84" s="2">
        <f>IF(-0.0029*'CU50'!Q64^2+0.6769*'CU50'!Q64-4.1922&lt;0,0,-0.0029*'CU50'!Q64^2+0.6769*'CU50'!Q64-4.1922)</f>
        <v>34.34216315199244</v>
      </c>
      <c r="R84" s="2">
        <f>IF(-0.0029*'CU50'!R64^2+0.6769*'CU50'!R64-4.1922&lt;0,0,-0.0029*'CU50'!R64^2+0.6769*'CU50'!R64-4.1922)</f>
        <v>33.686522142813786</v>
      </c>
      <c r="S84" s="2">
        <f>IF(-0.0029*'CU50'!S64^2+0.6769*'CU50'!S64-4.1922&lt;0,0,-0.0029*'CU50'!S64^2+0.6769*'CU50'!S64-4.1922)</f>
        <v>32.86187993861527</v>
      </c>
      <c r="T84" s="2">
        <f>IF(-0.0029*'CU50'!T64^2+0.6769*'CU50'!T64-4.1922&lt;0,0,-0.0029*'CU50'!T64^2+0.6769*'CU50'!T64-4.1922)</f>
        <v>31.86823653939686</v>
      </c>
      <c r="U84" s="2">
        <f>IF(-0.0029*'CU50'!U64^2+0.6769*'CU50'!U64-4.1922&lt;0,0,-0.0029*'CU50'!U64^2+0.6769*'CU50'!U64-4.1922)</f>
        <v>30.705591945158602</v>
      </c>
      <c r="V84" s="2">
        <f>IF(-0.0029*'CU50'!V64^2+0.6769*'CU50'!V64-4.1922&lt;0,0,-0.0029*'CU50'!V64^2+0.6769*'CU50'!V64-4.1922)</f>
        <v>29.373946155900455</v>
      </c>
      <c r="W84" s="2">
        <f>IF(-0.0029*'CU50'!W64^2+0.6769*'CU50'!W64-4.1922&lt;0,0,-0.0029*'CU50'!W64^2+0.6769*'CU50'!W64-4.1922)</f>
        <v>26.203650992324555</v>
      </c>
      <c r="X84" s="2">
        <f>IF(-0.0029*'CU50'!X64^2+0.6769*'CU50'!X64-4.1922&lt;0,0,-0.0029*'CU50'!X64^2+0.6769*'CU50'!X64-4.1922)</f>
        <v>20.180699284311643</v>
      </c>
    </row>
    <row r="85" spans="2:24" ht="14.25">
      <c r="B85" s="2">
        <f>IF(-0.0029*'CU50'!B65^2+0.6769*'CU50'!B65-4.1922&lt;0,0,-0.0029*'CU50'!B65^2+0.6769*'CU50'!B65-4.1922)</f>
        <v>13.095496994129633</v>
      </c>
      <c r="C85" s="2">
        <f>IF(-0.0029*'CU50'!C65^2+0.6769*'CU50'!C65-4.1922&lt;0,0,-0.0029*'CU50'!C65^2+0.6769*'CU50'!C65-4.1922)</f>
        <v>25.441302839518737</v>
      </c>
      <c r="D85" s="2">
        <f>IF(-0.0029*'CU50'!D65^2+0.6769*'CU50'!D65-4.1922&lt;0,0,-0.0029*'CU50'!D65^2+0.6769*'CU50'!D65-4.1922)</f>
        <v>28.99589565602703</v>
      </c>
      <c r="E85" s="2">
        <f>IF(-0.0029*'CU50'!E65^2+0.6769*'CU50'!E65-4.1922&lt;0,0,-0.0029*'CU50'!E65^2+0.6769*'CU50'!E65-4.1922)</f>
        <v>30.476678595356745</v>
      </c>
      <c r="F85" s="2">
        <f>IF(-0.0029*'CU50'!F65^2+0.6769*'CU50'!F65-4.1922&lt;0,0,-0.0029*'CU50'!F65^2+0.6769*'CU50'!F65-4.1922)</f>
        <v>31.759785888736843</v>
      </c>
      <c r="G85" s="2">
        <f>IF(-0.0029*'CU50'!G65^2+0.6769*'CU50'!G65-4.1922&lt;0,0,-0.0029*'CU50'!G65^2+0.6769*'CU50'!G65-4.1922)</f>
        <v>32.84521753616731</v>
      </c>
      <c r="H85" s="2">
        <f>IF(-0.0029*'CU50'!H65^2+0.6769*'CU50'!H65-4.1922&lt;0,0,-0.0029*'CU50'!H65^2+0.6769*'CU50'!H65-4.1922)</f>
        <v>33.732973537648164</v>
      </c>
      <c r="I85" s="2">
        <f>IF(-0.0029*'CU50'!I65^2+0.6769*'CU50'!I65-4.1922&lt;0,0,-0.0029*'CU50'!I65^2+0.6769*'CU50'!I65-4.1922)</f>
        <v>34.423053893179386</v>
      </c>
      <c r="J85" s="2">
        <f>IF(-0.0029*'CU50'!J65^2+0.6769*'CU50'!J65-4.1922&lt;0,0,-0.0029*'CU50'!J65^2+0.6769*'CU50'!J65-4.1922)</f>
        <v>34.915458602761</v>
      </c>
      <c r="K85" s="2">
        <f>IF(-0.0029*'CU50'!K65^2+0.6769*'CU50'!K65-4.1922&lt;0,0,-0.0029*'CU50'!K65^2+0.6769*'CU50'!K65-4.1922)</f>
        <v>35.21018766639299</v>
      </c>
      <c r="L85" s="2">
        <f>IF(-0.0029*'CU50'!L65^2+0.6769*'CU50'!L65-4.1922&lt;0,0,-0.0029*'CU50'!L65^2+0.6769*'CU50'!L65-4.1922)</f>
        <v>35.30724108407536</v>
      </c>
      <c r="M85" s="2">
        <f>IF(-0.0029*'CU50'!M65^2+0.6769*'CU50'!M65-4.1922&lt;0,0,-0.0029*'CU50'!M65^2+0.6769*'CU50'!M65-4.1922)</f>
        <v>35.206618855808095</v>
      </c>
      <c r="N85" s="2">
        <f>IF(-0.0029*'CU50'!N65^2+0.6769*'CU50'!N65-4.1922&lt;0,0,-0.0029*'CU50'!N65^2+0.6769*'CU50'!N65-4.1922)</f>
        <v>34.90832098159123</v>
      </c>
      <c r="O85" s="2">
        <f>IF(-0.0029*'CU50'!O65^2+0.6769*'CU50'!O65-4.1922&lt;0,0,-0.0029*'CU50'!O65^2+0.6769*'CU50'!O65-4.1922)</f>
        <v>34.41234746142472</v>
      </c>
      <c r="P85" s="2">
        <f>IF(-0.0029*'CU50'!P65^2+0.6769*'CU50'!P65-4.1922&lt;0,0,-0.0029*'CU50'!P65^2+0.6769*'CU50'!P65-4.1922)</f>
        <v>33.7186982953086</v>
      </c>
      <c r="Q85" s="2">
        <f>IF(-0.0029*'CU50'!Q65^2+0.6769*'CU50'!Q65-4.1922&lt;0,0,-0.0029*'CU50'!Q65^2+0.6769*'CU50'!Q65-4.1922)</f>
        <v>32.82737348324286</v>
      </c>
      <c r="R85" s="2">
        <f>IF(-0.0029*'CU50'!R65^2+0.6769*'CU50'!R65-4.1922&lt;0,0,-0.0029*'CU50'!R65^2+0.6769*'CU50'!R65-4.1922)</f>
        <v>31.738373025227503</v>
      </c>
      <c r="S85" s="2">
        <f>IF(-0.0029*'CU50'!S65^2+0.6769*'CU50'!S65-4.1922&lt;0,0,-0.0029*'CU50'!S65^2+0.6769*'CU50'!S65-4.1922)</f>
        <v>30.45169692126251</v>
      </c>
      <c r="T85" s="2">
        <f>IF(-0.0029*'CU50'!T65^2+0.6769*'CU50'!T65-4.1922&lt;0,0,-0.0029*'CU50'!T65^2+0.6769*'CU50'!T65-4.1922)</f>
        <v>28.967345171347915</v>
      </c>
      <c r="U85" s="2">
        <f>IF(-0.0029*'CU50'!U65^2+0.6769*'CU50'!U65-4.1922&lt;0,0,-0.0029*'CU50'!U65^2+0.6769*'CU50'!U65-4.1922)</f>
        <v>27.28531777548369</v>
      </c>
      <c r="V85" s="2">
        <f>IF(-0.0029*'CU50'!V65^2+0.6769*'CU50'!V65-4.1922&lt;0,0,-0.0029*'CU50'!V65^2+0.6769*'CU50'!V65-4.1922)</f>
        <v>25.405614733669836</v>
      </c>
      <c r="W85" s="2">
        <f>IF(-0.0029*'CU50'!W65^2+0.6769*'CU50'!W65-4.1922&lt;0,0,-0.0029*'CU50'!W65^2+0.6769*'CU50'!W65-4.1922)</f>
        <v>21.053181712193293</v>
      </c>
      <c r="X85" s="2">
        <f>IF(-0.0029*'CU50'!X65^2+0.6769*'CU50'!X65-4.1922&lt;0,0,-0.0029*'CU50'!X65^2+0.6769*'CU50'!X65-4.1922)</f>
        <v>13.041964835356282</v>
      </c>
    </row>
    <row r="86" spans="2:24" ht="14.25">
      <c r="B86" s="2">
        <f>IF(-0.0029*'CU50'!B66^2+0.6769*'CU50'!B66-4.1922&lt;0,0,-0.0029*'CU50'!B66^2+0.6769*'CU50'!B66-4.1922)</f>
        <v>14.198189031943745</v>
      </c>
      <c r="C86" s="2">
        <f>IF(-0.0029*'CU50'!C66^2+0.6769*'CU50'!C66-4.1922&lt;0,0,-0.0029*'CU50'!C66^2+0.6769*'CU50'!C66-4.1922)</f>
        <v>26.873680492056465</v>
      </c>
      <c r="D86" s="2">
        <f>IF(-0.0029*'CU50'!D66^2+0.6769*'CU50'!D66-4.1922&lt;0,0,-0.0029*'CU50'!D66^2+0.6769*'CU50'!D66-4.1922)</f>
        <v>30.34370575598887</v>
      </c>
      <c r="E86" s="2">
        <f>IF(-0.0029*'CU50'!E66^2+0.6769*'CU50'!E66-4.1922&lt;0,0,-0.0029*'CU50'!E66^2+0.6769*'CU50'!E66-4.1922)</f>
        <v>31.735824533645207</v>
      </c>
      <c r="F86" s="2">
        <f>IF(-0.0029*'CU50'!F66^2+0.6769*'CU50'!F66-4.1922&lt;0,0,-0.0029*'CU50'!F66^2+0.6769*'CU50'!F66-4.1922)</f>
        <v>32.89934740842831</v>
      </c>
      <c r="G86" s="2">
        <f>IF(-0.0029*'CU50'!G66^2+0.6769*'CU50'!G66-4.1922&lt;0,0,-0.0029*'CU50'!G66^2+0.6769*'CU50'!G66-4.1922)</f>
        <v>33.83427438033817</v>
      </c>
      <c r="H86" s="2">
        <f>IF(-0.0029*'CU50'!H66^2+0.6769*'CU50'!H66-4.1922&lt;0,0,-0.0029*'CU50'!H66^2+0.6769*'CU50'!H66-4.1922)</f>
        <v>34.54060544937479</v>
      </c>
      <c r="I86" s="2">
        <f>IF(-0.0029*'CU50'!I66^2+0.6769*'CU50'!I66-4.1922&lt;0,0,-0.0029*'CU50'!I66^2+0.6769*'CU50'!I66-4.1922)</f>
        <v>35.018340615538165</v>
      </c>
      <c r="J86" s="2">
        <f>IF(-0.0029*'CU50'!J66^2+0.6769*'CU50'!J66-4.1922&lt;0,0,-0.0029*'CU50'!J66^2+0.6769*'CU50'!J66-4.1922)</f>
        <v>35.26747987882831</v>
      </c>
      <c r="K86" s="2">
        <f>IF(-0.0029*'CU50'!K66^2+0.6769*'CU50'!K66-4.1922&lt;0,0,-0.0029*'CU50'!K66^2+0.6769*'CU50'!K66-4.1922)</f>
        <v>35.2880232392452</v>
      </c>
      <c r="L86" s="2">
        <f>IF(-0.0029*'CU50'!L66^2+0.6769*'CU50'!L66-4.1922&lt;0,0,-0.0029*'CU50'!L66^2+0.6769*'CU50'!L66-4.1922)</f>
        <v>35.079970696788855</v>
      </c>
      <c r="M86" s="2">
        <f>IF(-0.0029*'CU50'!M66^2+0.6769*'CU50'!M66-4.1922&lt;0,0,-0.0029*'CU50'!M66^2+0.6769*'CU50'!M66-4.1922)</f>
        <v>34.64332225145926</v>
      </c>
      <c r="N86" s="2">
        <f>IF(-0.0029*'CU50'!N66^2+0.6769*'CU50'!N66-4.1922&lt;0,0,-0.0029*'CU50'!N66^2+0.6769*'CU50'!N66-4.1922)</f>
        <v>33.978077903256434</v>
      </c>
      <c r="O86" s="2">
        <f>IF(-0.0029*'CU50'!O66^2+0.6769*'CU50'!O66-4.1922&lt;0,0,-0.0029*'CU50'!O66^2+0.6769*'CU50'!O66-4.1922)</f>
        <v>33.08423765218038</v>
      </c>
      <c r="P86" s="2">
        <f>IF(-0.0029*'CU50'!P66^2+0.6769*'CU50'!P66-4.1922&lt;0,0,-0.0029*'CU50'!P66^2+0.6769*'CU50'!P66-4.1922)</f>
        <v>31.96180149823107</v>
      </c>
      <c r="Q86" s="2">
        <f>IF(-0.0029*'CU50'!Q66^2+0.6769*'CU50'!Q66-4.1922&lt;0,0,-0.0029*'CU50'!Q66^2+0.6769*'CU50'!Q66-4.1922)</f>
        <v>30.610769441408507</v>
      </c>
      <c r="R86" s="2">
        <f>IF(-0.0029*'CU50'!R66^2+0.6769*'CU50'!R66-4.1922&lt;0,0,-0.0029*'CU50'!R66^2+0.6769*'CU50'!R66-4.1922)</f>
        <v>29.03114148171271</v>
      </c>
      <c r="S86" s="2">
        <f>IF(-0.0029*'CU50'!S66^2+0.6769*'CU50'!S66-4.1922&lt;0,0,-0.0029*'CU50'!S66^2+0.6769*'CU50'!S66-4.1922)</f>
        <v>27.222917619143686</v>
      </c>
      <c r="T86" s="2">
        <f>IF(-0.0029*'CU50'!T66^2+0.6769*'CU50'!T66-4.1922&lt;0,0,-0.0029*'CU50'!T66^2+0.6769*'CU50'!T66-4.1922)</f>
        <v>25.186097853701398</v>
      </c>
      <c r="U86" s="2">
        <f>IF(-0.0029*'CU50'!U66^2+0.6769*'CU50'!U66-4.1922&lt;0,0,-0.0029*'CU50'!U66^2+0.6769*'CU50'!U66-4.1922)</f>
        <v>22.9206821853859</v>
      </c>
      <c r="V86" s="2">
        <f>IF(-0.0029*'CU50'!V66^2+0.6769*'CU50'!V66-4.1922&lt;0,0,-0.0029*'CU50'!V66^2+0.6769*'CU50'!V66-4.1922)</f>
        <v>20.426670614197164</v>
      </c>
      <c r="W86" s="2">
        <f>IF(-0.0029*'CU50'!W66^2+0.6769*'CU50'!W66-4.1922&lt;0,0,-0.0029*'CU50'!W66^2+0.6769*'CU50'!W66-4.1922)</f>
        <v>14.752859763199936</v>
      </c>
      <c r="X86" s="2">
        <f>IF(-0.0029*'CU50'!X66^2+0.6769*'CU50'!X66-4.1922&lt;0,0,-0.0029*'CU50'!X66^2+0.6769*'CU50'!X66-4.1922)</f>
        <v>4.527674215154789</v>
      </c>
    </row>
    <row r="87" spans="2:24" ht="14.25">
      <c r="B87" s="2">
        <f>IF(-0.0029*'CU50'!B67^2+0.6769*'CU50'!B67-4.1922&lt;0,0,-0.0029*'CU50'!B67^2+0.6769*'CU50'!B67-4.1922)</f>
        <v>15.272808494834461</v>
      </c>
      <c r="C87" s="2">
        <f>IF(-0.0029*'CU50'!C67^2+0.6769*'CU50'!C67-4.1922&lt;0,0,-0.0029*'CU50'!C67^2+0.6769*'CU50'!C67-4.1922)</f>
        <v>28.193767844900627</v>
      </c>
      <c r="D87" s="2">
        <f>IF(-0.0029*'CU50'!D67^2+0.6769*'CU50'!D67-4.1922&lt;0,0,-0.0029*'CU50'!D67^2+0.6769*'CU50'!D67-4.1922)</f>
        <v>31.529817824391984</v>
      </c>
      <c r="E87" s="2">
        <f>IF(-0.0029*'CU50'!E67^2+0.6769*'CU50'!E67-4.1922&lt;0,0,-0.0029*'CU50'!E67^2+0.6769*'CU50'!E67-4.1922)</f>
        <v>32.805199865451556</v>
      </c>
      <c r="F87" s="2">
        <f>IF(-0.0029*'CU50'!F67^2+0.6769*'CU50'!F67-4.1922&lt;0,0,-0.0029*'CU50'!F67^2+0.6769*'CU50'!F67-4.1922)</f>
        <v>33.818819940720395</v>
      </c>
      <c r="G87" s="2">
        <f>IF(-0.0029*'CU50'!G67^2+0.6769*'CU50'!G67-4.1922&lt;0,0,-0.0029*'CU50'!G67^2+0.6769*'CU50'!G67-4.1922)</f>
        <v>34.5706780501985</v>
      </c>
      <c r="H87" s="2">
        <f>IF(-0.0029*'CU50'!H67^2+0.6769*'CU50'!H67-4.1922&lt;0,0,-0.0029*'CU50'!H67^2+0.6769*'CU50'!H67-4.1922)</f>
        <v>35.060774193885884</v>
      </c>
      <c r="I87" s="2">
        <f>IF(-0.0029*'CU50'!I67^2+0.6769*'CU50'!I67-4.1922&lt;0,0,-0.0029*'CU50'!I67^2+0.6769*'CU50'!I67-4.1922)</f>
        <v>35.28910837178253</v>
      </c>
      <c r="J87" s="2">
        <f>IF(-0.0029*'CU50'!J67^2+0.6769*'CU50'!J67-4.1922&lt;0,0,-0.0029*'CU50'!J67^2+0.6769*'CU50'!J67-4.1922)</f>
        <v>35.255680583888456</v>
      </c>
      <c r="K87" s="2">
        <f>IF(-0.0029*'CU50'!K67^2+0.6769*'CU50'!K67-4.1922&lt;0,0,-0.0029*'CU50'!K67^2+0.6769*'CU50'!K67-4.1922)</f>
        <v>34.96049083020364</v>
      </c>
      <c r="L87" s="2">
        <f>IF(-0.0029*'CU50'!L67^2+0.6769*'CU50'!L67-4.1922&lt;0,0,-0.0029*'CU50'!L67^2+0.6769*'CU50'!L67-4.1922)</f>
        <v>34.4035391107281</v>
      </c>
      <c r="M87" s="2">
        <f>IF(-0.0029*'CU50'!M67^2+0.6769*'CU50'!M67-4.1922&lt;0,0,-0.0029*'CU50'!M67^2+0.6769*'CU50'!M67-4.1922)</f>
        <v>33.58482542546182</v>
      </c>
      <c r="N87" s="2">
        <f>IF(-0.0029*'CU50'!N67^2+0.6769*'CU50'!N67-4.1922&lt;0,0,-0.0029*'CU50'!N67^2+0.6769*'CU50'!N67-4.1922)</f>
        <v>32.504349774404815</v>
      </c>
      <c r="O87" s="2">
        <f>IF(-0.0029*'CU50'!O67^2+0.6769*'CU50'!O67-4.1922&lt;0,0,-0.0029*'CU50'!O67^2+0.6769*'CU50'!O67-4.1922)</f>
        <v>31.16211215755706</v>
      </c>
      <c r="P87" s="2">
        <f>IF(-0.0029*'CU50'!P67^2+0.6769*'CU50'!P67-4.1922&lt;0,0,-0.0029*'CU50'!P67^2+0.6769*'CU50'!P67-4.1922)</f>
        <v>29.55811257491861</v>
      </c>
      <c r="Q87" s="2">
        <f>IF(-0.0029*'CU50'!Q67^2+0.6769*'CU50'!Q67-4.1922&lt;0,0,-0.0029*'CU50'!Q67^2+0.6769*'CU50'!Q67-4.1922)</f>
        <v>27.69235102648939</v>
      </c>
      <c r="R87" s="2">
        <f>IF(-0.0029*'CU50'!R67^2+0.6769*'CU50'!R67-4.1922&lt;0,0,-0.0029*'CU50'!R67^2+0.6769*'CU50'!R67-4.1922)</f>
        <v>25.564827512269474</v>
      </c>
      <c r="S87" s="2">
        <f>IF(-0.0029*'CU50'!S67^2+0.6769*'CU50'!S67-4.1922&lt;0,0,-0.0029*'CU50'!S67^2+0.6769*'CU50'!S67-4.1922)</f>
        <v>23.175542032258804</v>
      </c>
      <c r="T87" s="2">
        <f>IF(-0.0029*'CU50'!T67^2+0.6769*'CU50'!T67-4.1922&lt;0,0,-0.0029*'CU50'!T67^2+0.6769*'CU50'!T67-4.1922)</f>
        <v>20.524494586457394</v>
      </c>
      <c r="U87" s="2">
        <f>IF(-0.0029*'CU50'!U67^2+0.6769*'CU50'!U67-4.1922&lt;0,0,-0.0029*'CU50'!U67^2+0.6769*'CU50'!U67-4.1922)</f>
        <v>17.611685174865272</v>
      </c>
      <c r="V87" s="2">
        <f>IF(-0.0029*'CU50'!V67^2+0.6769*'CU50'!V67-4.1922&lt;0,0,-0.0029*'CU50'!V67^2+0.6769*'CU50'!V67-4.1922)</f>
        <v>14.437113797482382</v>
      </c>
      <c r="W87" s="2">
        <f>IF(-0.0029*'CU50'!W67^2+0.6769*'CU50'!W67-4.1922&lt;0,0,-0.0029*'CU50'!W67^2+0.6769*'CU50'!W67-4.1922)</f>
        <v>7.302685145344455</v>
      </c>
      <c r="X87" s="2">
        <f>IF(-0.0029*'CU50'!X67^2+0.6769*'CU50'!X67-4.1922&lt;0,0,-0.0029*'CU50'!X67^2+0.6769*'CU50'!X67-4.1922)</f>
        <v>0</v>
      </c>
    </row>
    <row r="88" spans="2:24" ht="14.25">
      <c r="B88" s="2">
        <f>IF(-0.0029*'CU50'!B68^2+0.6769*'CU50'!B68-4.1922&lt;0,0,-0.0029*'CU50'!B68^2+0.6769*'CU50'!B68-4.1922)</f>
        <v>16.31935538280179</v>
      </c>
      <c r="C88" s="2">
        <f>IF(-0.0029*'CU50'!C68^2+0.6769*'CU50'!C68-4.1922&lt;0,0,-0.0029*'CU50'!C68^2+0.6769*'CU50'!C68-4.1922)</f>
        <v>29.401564898051234</v>
      </c>
      <c r="D88" s="2">
        <f>IF(-0.0029*'CU50'!D68^2+0.6769*'CU50'!D68-4.1922&lt;0,0,-0.0029*'CU50'!D68^2+0.6769*'CU50'!D68-4.1922)</f>
        <v>32.55423186123635</v>
      </c>
      <c r="E88" s="2">
        <f>IF(-0.0029*'CU50'!E68^2+0.6769*'CU50'!E68-4.1922&lt;0,0,-0.0029*'CU50'!E68^2+0.6769*'CU50'!E68-4.1922)</f>
        <v>33.68480459077577</v>
      </c>
      <c r="F88" s="2">
        <f>IF(-0.0029*'CU50'!F68^2+0.6769*'CU50'!F68-4.1922&lt;0,0,-0.0029*'CU50'!F68^2+0.6769*'CU50'!F68-4.1922)</f>
        <v>34.5182034856131</v>
      </c>
      <c r="G88" s="2">
        <f>IF(-0.0029*'CU50'!G68^2+0.6769*'CU50'!G68-4.1922&lt;0,0,-0.0029*'CU50'!G68^2+0.6769*'CU50'!G68-4.1922)</f>
        <v>35.05442854574833</v>
      </c>
      <c r="H88" s="2">
        <f>IF(-0.0029*'CU50'!H68^2+0.6769*'CU50'!H68-4.1922&lt;0,0,-0.0029*'CU50'!H68^2+0.6769*'CU50'!H68-4.1922)</f>
        <v>35.293479771181474</v>
      </c>
      <c r="I88" s="2">
        <f>IF(-0.0029*'CU50'!I68^2+0.6769*'CU50'!I68-4.1922&lt;0,0,-0.0029*'CU50'!I68^2+0.6769*'CU50'!I68-4.1922)</f>
        <v>35.23535716191252</v>
      </c>
      <c r="J88" s="2">
        <f>IF(-0.0029*'CU50'!J68^2+0.6769*'CU50'!J68-4.1922&lt;0,0,-0.0029*'CU50'!J68^2+0.6769*'CU50'!J68-4.1922)</f>
        <v>34.88006071794147</v>
      </c>
      <c r="K88" s="2">
        <f>IF(-0.0029*'CU50'!K68^2+0.6769*'CU50'!K68-4.1922&lt;0,0,-0.0029*'CU50'!K68^2+0.6769*'CU50'!K68-4.1922)</f>
        <v>34.22759043926832</v>
      </c>
      <c r="L88" s="2">
        <f>IF(-0.0029*'CU50'!L68^2+0.6769*'CU50'!L68-4.1922&lt;0,0,-0.0029*'CU50'!L68^2+0.6769*'CU50'!L68-4.1922)</f>
        <v>33.27794632589309</v>
      </c>
      <c r="M88" s="2">
        <f>IF(-0.0029*'CU50'!M68^2+0.6769*'CU50'!M68-4.1922&lt;0,0,-0.0029*'CU50'!M68^2+0.6769*'CU50'!M68-4.1922)</f>
        <v>32.03112837781576</v>
      </c>
      <c r="N88" s="2">
        <f>IF(-0.0029*'CU50'!N68^2+0.6769*'CU50'!N68-4.1922&lt;0,0,-0.0029*'CU50'!N68^2+0.6769*'CU50'!N68-4.1922)</f>
        <v>30.487136595036333</v>
      </c>
      <c r="O88" s="2">
        <f>IF(-0.0029*'CU50'!O68^2+0.6769*'CU50'!O68-4.1922&lt;0,0,-0.0029*'CU50'!O68^2+0.6769*'CU50'!O68-4.1922)</f>
        <v>28.64597097755484</v>
      </c>
      <c r="P88" s="2">
        <f>IF(-0.0029*'CU50'!P68^2+0.6769*'CU50'!P68-4.1922&lt;0,0,-0.0029*'CU50'!P68^2+0.6769*'CU50'!P68-4.1922)</f>
        <v>26.50763152537121</v>
      </c>
      <c r="Q88" s="2">
        <f>IF(-0.0029*'CU50'!Q68^2+0.6769*'CU50'!Q68-4.1922&lt;0,0,-0.0029*'CU50'!Q68^2+0.6769*'CU50'!Q68-4.1922)</f>
        <v>24.0721182384855</v>
      </c>
      <c r="R88" s="2">
        <f>IF(-0.0029*'CU50'!R68^2+0.6769*'CU50'!R68-4.1922&lt;0,0,-0.0029*'CU50'!R68^2+0.6769*'CU50'!R68-4.1922)</f>
        <v>21.3394311168977</v>
      </c>
      <c r="S88" s="2">
        <f>IF(-0.0029*'CU50'!S68^2+0.6769*'CU50'!S68-4.1922&lt;0,0,-0.0029*'CU50'!S68^2+0.6769*'CU50'!S68-4.1922)</f>
        <v>18.309570160607834</v>
      </c>
      <c r="T88" s="2">
        <f>IF(-0.0029*'CU50'!T68^2+0.6769*'CU50'!T68-4.1922&lt;0,0,-0.0029*'CU50'!T68^2+0.6769*'CU50'!T68-4.1922)</f>
        <v>14.982535369615832</v>
      </c>
      <c r="U88" s="2">
        <f>IF(-0.0029*'CU50'!U68^2+0.6769*'CU50'!U68-4.1922&lt;0,0,-0.0029*'CU50'!U68^2+0.6769*'CU50'!U68-4.1922)</f>
        <v>11.358326743921737</v>
      </c>
      <c r="V88" s="2">
        <f>IF(-0.0029*'CU50'!V68^2+0.6769*'CU50'!V68-4.1922&lt;0,0,-0.0029*'CU50'!V68^2+0.6769*'CU50'!V68-4.1922)</f>
        <v>7.436944283525563</v>
      </c>
      <c r="W88" s="2">
        <f>IF(-0.0029*'CU50'!W68^2+0.6769*'CU50'!W68-4.1922&lt;0,0,-0.0029*'CU50'!W68^2+0.6769*'CU50'!W68-4.1922)</f>
        <v>0</v>
      </c>
      <c r="X88" s="2">
        <f>IF(-0.0029*'CU50'!X68^2+0.6769*'CU50'!X68-4.1922&lt;0,0,-0.0029*'CU50'!X68^2+0.6769*'CU50'!X68-4.1922)</f>
        <v>0</v>
      </c>
    </row>
    <row r="89" spans="2:24" ht="14.25">
      <c r="B89" s="2">
        <f>IF(-0.0029*'CU50'!B69^2+0.6769*'CU50'!B69-4.1922&lt;0,0,-0.0029*'CU50'!B69^2+0.6769*'CU50'!B69-4.1922)</f>
        <v>17.337829695845727</v>
      </c>
      <c r="C89" s="2">
        <f>IF(-0.0029*'CU50'!C69^2+0.6769*'CU50'!C69-4.1922&lt;0,0,-0.0029*'CU50'!C69^2+0.6769*'CU50'!C69-4.1922)</f>
        <v>30.49707165150828</v>
      </c>
      <c r="D89" s="2">
        <f>IF(-0.0029*'CU50'!D69^2+0.6769*'CU50'!D69-4.1922&lt;0,0,-0.0029*'CU50'!D69^2+0.6769*'CU50'!D69-4.1922)</f>
        <v>33.416947866522</v>
      </c>
      <c r="E89" s="2">
        <f>IF(-0.0029*'CU50'!E69^2+0.6769*'CU50'!E69-4.1922&lt;0,0,-0.0029*'CU50'!E69^2+0.6769*'CU50'!E69-4.1922)</f>
        <v>34.37463870961787</v>
      </c>
      <c r="F89" s="2">
        <f>IF(-0.0029*'CU50'!F69^2+0.6769*'CU50'!F69-4.1922&lt;0,0,-0.0029*'CU50'!F69^2+0.6769*'CU50'!F69-4.1922)</f>
        <v>34.99749804310642</v>
      </c>
      <c r="G89" s="2">
        <f>IF(-0.0029*'CU50'!G69^2+0.6769*'CU50'!G69-4.1922&lt;0,0,-0.0029*'CU50'!G69^2+0.6769*'CU50'!G69-4.1922)</f>
        <v>35.28552586698763</v>
      </c>
      <c r="H89" s="2">
        <f>IF(-0.0029*'CU50'!H69^2+0.6769*'CU50'!H69-4.1922&lt;0,0,-0.0029*'CU50'!H69^2+0.6769*'CU50'!H69-4.1922)</f>
        <v>35.23872218126153</v>
      </c>
      <c r="I89" s="2">
        <f>IF(-0.0029*'CU50'!I69^2+0.6769*'CU50'!I69-4.1922&lt;0,0,-0.0029*'CU50'!I69^2+0.6769*'CU50'!I69-4.1922)</f>
        <v>34.8570869859281</v>
      </c>
      <c r="J89" s="2">
        <f>IF(-0.0029*'CU50'!J69^2+0.6769*'CU50'!J69-4.1922&lt;0,0,-0.0029*'CU50'!J69^2+0.6769*'CU50'!J69-4.1922)</f>
        <v>34.14062028098734</v>
      </c>
      <c r="K89" s="2">
        <f>IF(-0.0029*'CU50'!K69^2+0.6769*'CU50'!K69-4.1922&lt;0,0,-0.0029*'CU50'!K69^2+0.6769*'CU50'!K69-4.1922)</f>
        <v>33.08932206643924</v>
      </c>
      <c r="L89" s="2">
        <f>IF(-0.0029*'CU50'!L69^2+0.6769*'CU50'!L69-4.1922&lt;0,0,-0.0029*'CU50'!L69^2+0.6769*'CU50'!L69-4.1922)</f>
        <v>31.70319234228384</v>
      </c>
      <c r="M89" s="2">
        <f>IF(-0.0029*'CU50'!M69^2+0.6769*'CU50'!M69-4.1922&lt;0,0,-0.0029*'CU50'!M69^2+0.6769*'CU50'!M69-4.1922)</f>
        <v>29.98223110852109</v>
      </c>
      <c r="N89" s="2">
        <f>IF(-0.0029*'CU50'!N69^2+0.6769*'CU50'!N69-4.1922&lt;0,0,-0.0029*'CU50'!N69^2+0.6769*'CU50'!N69-4.1922)</f>
        <v>27.926438365151014</v>
      </c>
      <c r="O89" s="2">
        <f>IF(-0.0029*'CU50'!O69^2+0.6769*'CU50'!O69-4.1922&lt;0,0,-0.0029*'CU50'!O69^2+0.6769*'CU50'!O69-4.1922)</f>
        <v>25.53581411217364</v>
      </c>
      <c r="P89" s="2">
        <f>IF(-0.0029*'CU50'!P69^2+0.6769*'CU50'!P69-4.1922&lt;0,0,-0.0029*'CU50'!P69^2+0.6769*'CU50'!P69-4.1922)</f>
        <v>22.81035834958891</v>
      </c>
      <c r="Q89" s="2">
        <f>IF(-0.0029*'CU50'!Q69^2+0.6769*'CU50'!Q69-4.1922&lt;0,0,-0.0029*'CU50'!Q69^2+0.6769*'CU50'!Q69-4.1922)</f>
        <v>19.750071077396868</v>
      </c>
      <c r="R89" s="2">
        <f>IF(-0.0029*'CU50'!R69^2+0.6769*'CU50'!R69-4.1922&lt;0,0,-0.0029*'CU50'!R69^2+0.6769*'CU50'!R69-4.1922)</f>
        <v>16.354952295597457</v>
      </c>
      <c r="S89" s="2">
        <f>IF(-0.0029*'CU50'!S69^2+0.6769*'CU50'!S69-4.1922&lt;0,0,-0.0029*'CU50'!S69^2+0.6769*'CU50'!S69-4.1922)</f>
        <v>12.625002004190748</v>
      </c>
      <c r="T89" s="2">
        <f>IF(-0.0029*'CU50'!T69^2+0.6769*'CU50'!T69-4.1922&lt;0,0,-0.0029*'CU50'!T69^2+0.6769*'CU50'!T69-4.1922)</f>
        <v>8.56022020317674</v>
      </c>
      <c r="U89" s="2">
        <f>IF(-0.0029*'CU50'!U69^2+0.6769*'CU50'!U69-4.1922&lt;0,0,-0.0029*'CU50'!U69^2+0.6769*'CU50'!U69-4.1922)</f>
        <v>4.1606068925553785</v>
      </c>
      <c r="V89" s="2">
        <f>IF(-0.0029*'CU50'!V69^2+0.6769*'CU50'!V69-4.1922&lt;0,0,-0.0029*'CU50'!V69^2+0.6769*'CU50'!V69-4.1922)</f>
        <v>0</v>
      </c>
      <c r="W89" s="2">
        <f>IF(-0.0029*'CU50'!W69^2+0.6769*'CU50'!W69-4.1922&lt;0,0,-0.0029*'CU50'!W69^2+0.6769*'CU50'!W69-4.1922)</f>
        <v>0</v>
      </c>
      <c r="X89" s="2">
        <f>IF(-0.0029*'CU50'!X69^2+0.6769*'CU50'!X69-4.1922&lt;0,0,-0.0029*'CU50'!X69^2+0.6769*'CU50'!X69-4.1922)</f>
        <v>0</v>
      </c>
    </row>
    <row r="90" spans="2:24" ht="14.25">
      <c r="B90" s="2">
        <f>IF(-0.0029*'CU50'!B70^2+0.6769*'CU50'!B70-4.1922&lt;0,0,-0.0029*'CU50'!B70^2+0.6769*'CU50'!B70-4.1922)</f>
        <v>18.32823143396627</v>
      </c>
      <c r="C90" s="2">
        <f>IF(-0.0029*'CU50'!C70^2+0.6769*'CU50'!C70-4.1922&lt;0,0,-0.0029*'CU50'!C70^2+0.6769*'CU50'!C70-4.1922)</f>
        <v>31.48028810527174</v>
      </c>
      <c r="D90" s="2">
        <f>IF(-0.0029*'CU50'!D70^2+0.6769*'CU50'!D70-4.1922&lt;0,0,-0.0029*'CU50'!D70^2+0.6769*'CU50'!D70-4.1922)</f>
        <v>34.11796584024892</v>
      </c>
      <c r="E90" s="2">
        <f>IF(-0.0029*'CU50'!E70^2+0.6769*'CU50'!E70-4.1922&lt;0,0,-0.0029*'CU50'!E70^2+0.6769*'CU50'!E70-4.1922)</f>
        <v>34.87470222197784</v>
      </c>
      <c r="F90" s="2">
        <f>IF(-0.0029*'CU50'!F70^2+0.6769*'CU50'!F70-4.1922&lt;0,0,-0.0029*'CU50'!F70^2+0.6769*'CU50'!F70-4.1922)</f>
        <v>35.25670361320035</v>
      </c>
      <c r="G90" s="2">
        <f>IF(-0.0029*'CU50'!G70^2+0.6769*'CU50'!G70-4.1922&lt;0,0,-0.0029*'CU50'!G70^2+0.6769*'CU50'!G70-4.1922)</f>
        <v>35.263970013916435</v>
      </c>
      <c r="H90" s="2">
        <f>IF(-0.0029*'CU50'!H70^2+0.6769*'CU50'!H70-4.1922&lt;0,0,-0.0029*'CU50'!H70^2+0.6769*'CU50'!H70-4.1922)</f>
        <v>34.896501424126065</v>
      </c>
      <c r="I90" s="2">
        <f>IF(-0.0029*'CU50'!I70^2+0.6769*'CU50'!I70-4.1922&lt;0,0,-0.0029*'CU50'!I70^2+0.6769*'CU50'!I70-4.1922)</f>
        <v>34.154297843829276</v>
      </c>
      <c r="J90" s="2">
        <f>IF(-0.0029*'CU50'!J70^2+0.6769*'CU50'!J70-4.1922&lt;0,0,-0.0029*'CU50'!J70^2+0.6769*'CU50'!J70-4.1922)</f>
        <v>33.037359273026055</v>
      </c>
      <c r="K90" s="2">
        <f>IF(-0.0029*'CU50'!K70^2+0.6769*'CU50'!K70-4.1922&lt;0,0,-0.0029*'CU50'!K70^2+0.6769*'CU50'!K70-4.1922)</f>
        <v>31.545685711716416</v>
      </c>
      <c r="L90" s="2">
        <f>IF(-0.0029*'CU50'!L70^2+0.6769*'CU50'!L70-4.1922&lt;0,0,-0.0029*'CU50'!L70^2+0.6769*'CU50'!L70-4.1922)</f>
        <v>29.67927715990031</v>
      </c>
      <c r="M90" s="2">
        <f>IF(-0.0029*'CU50'!M70^2+0.6769*'CU50'!M70-4.1922&lt;0,0,-0.0029*'CU50'!M70^2+0.6769*'CU50'!M70-4.1922)</f>
        <v>27.438133617577805</v>
      </c>
      <c r="N90" s="2">
        <f>IF(-0.0029*'CU50'!N70^2+0.6769*'CU50'!N70-4.1922&lt;0,0,-0.0029*'CU50'!N70^2+0.6769*'CU50'!N70-4.1922)</f>
        <v>24.822255084748875</v>
      </c>
      <c r="O90" s="2">
        <f>IF(-0.0029*'CU50'!O70^2+0.6769*'CU50'!O70-4.1922&lt;0,0,-0.0029*'CU50'!O70^2+0.6769*'CU50'!O70-4.1922)</f>
        <v>21.831641561413477</v>
      </c>
      <c r="P90" s="2">
        <f>IF(-0.0029*'CU50'!P70^2+0.6769*'CU50'!P70-4.1922&lt;0,0,-0.0029*'CU50'!P70^2+0.6769*'CU50'!P70-4.1922)</f>
        <v>18.466293047571682</v>
      </c>
      <c r="Q90" s="2">
        <f>IF(-0.0029*'CU50'!Q70^2+0.6769*'CU50'!Q70-4.1922&lt;0,0,-0.0029*'CU50'!Q70^2+0.6769*'CU50'!Q70-4.1922)</f>
        <v>14.726209543223419</v>
      </c>
      <c r="R90" s="2">
        <f>IF(-0.0029*'CU50'!R70^2+0.6769*'CU50'!R70-4.1922&lt;0,0,-0.0029*'CU50'!R70^2+0.6769*'CU50'!R70-4.1922)</f>
        <v>10.611391048368745</v>
      </c>
      <c r="S90" s="2">
        <f>IF(-0.0029*'CU50'!S70^2+0.6769*'CU50'!S70-4.1922&lt;0,0,-0.0029*'CU50'!S70^2+0.6769*'CU50'!S70-4.1922)</f>
        <v>6.121837563007645</v>
      </c>
      <c r="T90" s="2">
        <f>IF(-0.0029*'CU50'!T70^2+0.6769*'CU50'!T70-4.1922&lt;0,0,-0.0029*'CU50'!T70^2+0.6769*'CU50'!T70-4.1922)</f>
        <v>1.2575490871401058</v>
      </c>
      <c r="U90" s="2">
        <f>IF(-0.0029*'CU50'!U70^2+0.6769*'CU50'!U70-4.1922&lt;0,0,-0.0029*'CU50'!U70^2+0.6769*'CU50'!U70-4.1922)</f>
        <v>0</v>
      </c>
      <c r="V90" s="2">
        <f>IF(-0.0029*'CU50'!V70^2+0.6769*'CU50'!V70-4.1922&lt;0,0,-0.0029*'CU50'!V70^2+0.6769*'CU50'!V70-4.1922)</f>
        <v>0</v>
      </c>
      <c r="W90" s="2">
        <f>IF(-0.0029*'CU50'!W70^2+0.6769*'CU50'!W70-4.1922&lt;0,0,-0.0029*'CU50'!W70^2+0.6769*'CU50'!W70-4.1922)</f>
        <v>0</v>
      </c>
      <c r="X90" s="2">
        <f>IF(-0.0029*'CU50'!X70^2+0.6769*'CU50'!X70-4.1922&lt;0,0,-0.0029*'CU50'!X70^2+0.6769*'CU50'!X70-4.1922)</f>
        <v>0</v>
      </c>
    </row>
    <row r="93" spans="1:8" ht="14.25">
      <c r="A93" s="16"/>
      <c r="B93" s="16"/>
      <c r="C93" s="16"/>
      <c r="D93" s="16"/>
      <c r="E93" s="16"/>
      <c r="F93" s="16"/>
      <c r="G93" s="16"/>
      <c r="H93" s="16"/>
    </row>
    <row r="94" spans="1:22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 t="s">
        <v>12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ht="15.75" thickBot="1">
      <c r="A95" s="32"/>
      <c r="B95" s="33" t="str">
        <f>"-1.5 ML/ha"</f>
        <v>-1.5 ML/ha</v>
      </c>
      <c r="C95" s="33" t="str">
        <f>"-1.0 ML/ha"</f>
        <v>-1.0 ML/ha</v>
      </c>
      <c r="D95" s="33" t="str">
        <f>"-0.8 ML/ha"</f>
        <v>-0.8 ML/ha</v>
      </c>
      <c r="E95" s="33" t="str">
        <f>"-0.7 ML/ha"</f>
        <v>-0.7 ML/ha</v>
      </c>
      <c r="F95" s="33" t="str">
        <f>"-0.6 ML/ha"</f>
        <v>-0.6 ML/ha</v>
      </c>
      <c r="G95" s="33" t="str">
        <f>"-0.5 ML/ha"</f>
        <v>-0.5 ML/ha</v>
      </c>
      <c r="H95" s="33" t="str">
        <f>"-0.4 ML/ha"</f>
        <v>-0.4 ML/ha</v>
      </c>
      <c r="I95" s="33" t="str">
        <f>"-0.3 ML/ha"</f>
        <v>-0.3 ML/ha</v>
      </c>
      <c r="J95" s="33" t="str">
        <f>"-0.2 ML/ha"</f>
        <v>-0.2 ML/ha</v>
      </c>
      <c r="K95" s="33" t="str">
        <f>"-0.1 ML/ha"</f>
        <v>-0.1 ML/ha</v>
      </c>
      <c r="L95" s="33" t="s">
        <v>0</v>
      </c>
      <c r="M95" s="33" t="str">
        <f>"+0.1 ML/ha"</f>
        <v>+0.1 ML/ha</v>
      </c>
      <c r="N95" s="33" t="str">
        <f>"+0.2 ML/ha"</f>
        <v>+0.2 ML/ha</v>
      </c>
      <c r="O95" s="33" t="str">
        <f>"+0.3 ML/ha"</f>
        <v>+0.3 ML/ha</v>
      </c>
      <c r="P95" s="33" t="str">
        <f>"+0.4 ML/ha"</f>
        <v>+0.4 ML/ha</v>
      </c>
      <c r="Q95" s="33" t="str">
        <f>"+0.5 ML/ha"</f>
        <v>+0.5 ML/ha</v>
      </c>
      <c r="R95" s="33" t="str">
        <f>"+0.6 ML/ha"</f>
        <v>+0.6 ML/ha</v>
      </c>
      <c r="S95" s="33" t="str">
        <f>"+0.7 ML/ha"</f>
        <v>+0.7 ML/ha</v>
      </c>
      <c r="T95" s="33" t="str">
        <f>"+0.8 ML/ha"</f>
        <v>+0.8 ML/ha</v>
      </c>
      <c r="U95" s="33" t="str">
        <f>"+0.9 ML/ha"</f>
        <v>+0.9 ML/ha</v>
      </c>
      <c r="V95" s="34" t="str">
        <f>"+1.0 ML/ha"</f>
        <v>+1.0 ML/ha</v>
      </c>
      <c r="W95" s="34" t="str">
        <f>"+1.2 ML/ha"</f>
        <v>+1.2 ML/ha</v>
      </c>
      <c r="X95" s="34" t="str">
        <f>"+1.5 ML/ha"</f>
        <v>+1.5 ML/ha</v>
      </c>
    </row>
    <row r="96" spans="1:24" ht="14.25">
      <c r="A96" s="16"/>
      <c r="B96" s="36">
        <f>B79*AreaUnderNormalCurve!$C$4</f>
        <v>0.04302792552960485</v>
      </c>
      <c r="C96" s="36">
        <f>C79*AreaUnderNormalCurve!$C$4</f>
        <v>0.09398381178134073</v>
      </c>
      <c r="D96" s="36">
        <f>D79*AreaUnderNormalCurve!$C$4</f>
        <v>0.11083429688423177</v>
      </c>
      <c r="E96" s="36">
        <f>E79*AreaUnderNormalCurve!$C$4</f>
        <v>0.11850271027900516</v>
      </c>
      <c r="F96" s="36">
        <f>F79*AreaUnderNormalCurve!$C$4</f>
        <v>0.12566657090266378</v>
      </c>
      <c r="G96" s="36">
        <f>G79*AreaUnderNormalCurve!$C$4</f>
        <v>0.13232587875520765</v>
      </c>
      <c r="H96" s="36">
        <f>H79*AreaUnderNormalCurve!$C$4</f>
        <v>0.13848063383663678</v>
      </c>
      <c r="I96" s="36">
        <f>I79*AreaUnderNormalCurve!$C$4</f>
        <v>0.14413083614695113</v>
      </c>
      <c r="J96" s="36">
        <f>J79*AreaUnderNormalCurve!$C$4</f>
        <v>0.14927648568615073</v>
      </c>
      <c r="K96" s="36">
        <f>K79*AreaUnderNormalCurve!$C$4</f>
        <v>0.15391758245423556</v>
      </c>
      <c r="L96" s="36">
        <f>L79*AreaUnderNormalCurve!$C$4</f>
        <v>0.15805412645120562</v>
      </c>
      <c r="M96" s="36">
        <f>M79*AreaUnderNormalCurve!$C$4</f>
        <v>0.16168611767706095</v>
      </c>
      <c r="N96" s="36">
        <f>N79*AreaUnderNormalCurve!$C$4</f>
        <v>0.16481355613180157</v>
      </c>
      <c r="O96" s="36">
        <f>O79*AreaUnderNormalCurve!$C$4</f>
        <v>0.1674364418154273</v>
      </c>
      <c r="P96" s="36">
        <f>P79*AreaUnderNormalCurve!$C$4</f>
        <v>0.16955477472793837</v>
      </c>
      <c r="Q96" s="36">
        <f>Q79*AreaUnderNormalCurve!$C$4</f>
        <v>0.17116855486933466</v>
      </c>
      <c r="R96" s="36">
        <f>R79*AreaUnderNormalCurve!$C$4</f>
        <v>0.1722777822396162</v>
      </c>
      <c r="S96" s="36">
        <f>S79*AreaUnderNormalCurve!$C$4</f>
        <v>0.17288245683878295</v>
      </c>
      <c r="T96" s="36">
        <f>T79*AreaUnderNormalCurve!$C$4</f>
        <v>0.172982578666835</v>
      </c>
      <c r="U96" s="36">
        <f>U79*AreaUnderNormalCurve!$C$4</f>
        <v>0.17257814772377222</v>
      </c>
      <c r="V96" s="36">
        <f>V79*AreaUnderNormalCurve!$C$4</f>
        <v>0.17166916400959473</v>
      </c>
      <c r="W96" s="36">
        <f>W79*AreaUnderNormalCurve!$C$4</f>
        <v>0.16833753826789546</v>
      </c>
      <c r="X96" s="36">
        <f>X79*AreaUnderNormalCurve!$C$4</f>
        <v>0.15955595387198585</v>
      </c>
    </row>
    <row r="97" spans="1:24" ht="14.25">
      <c r="A97" s="16"/>
      <c r="B97" s="36">
        <f>B80*AreaUnderNormalCurve!$C$5</f>
        <v>0.14488995331397553</v>
      </c>
      <c r="C97" s="36">
        <f>C80*AreaUnderNormalCurve!$C$5</f>
        <v>0.3164761008963515</v>
      </c>
      <c r="D97" s="36">
        <f>D80*AreaUnderNormalCurve!$C$5</f>
        <v>0.3732175303244539</v>
      </c>
      <c r="E97" s="36">
        <f>E80*AreaUnderNormalCurve!$C$5</f>
        <v>0.39903973869460924</v>
      </c>
      <c r="F97" s="36">
        <f>F80*AreaUnderNormalCurve!$C$5</f>
        <v>0.42316294283550054</v>
      </c>
      <c r="G97" s="36">
        <f>G80*AreaUnderNormalCurve!$C$5</f>
        <v>0.44558714274712785</v>
      </c>
      <c r="H97" s="36">
        <f>H80*AreaUnderNormalCurve!$C$5</f>
        <v>0.46631233842949127</v>
      </c>
      <c r="I97" s="36">
        <f>I80*AreaUnderNormalCurve!$C$5</f>
        <v>0.4853385298825906</v>
      </c>
      <c r="J97" s="36">
        <f>J80*AreaUnderNormalCurve!$C$5</f>
        <v>0.5026657171064259</v>
      </c>
      <c r="K97" s="36">
        <f>K80*AreaUnderNormalCurve!$C$5</f>
        <v>0.5182939001009973</v>
      </c>
      <c r="L97" s="36">
        <f>L80*AreaUnderNormalCurve!$C$5</f>
        <v>0.5322230788663047</v>
      </c>
      <c r="M97" s="36">
        <f>M80*AreaUnderNormalCurve!$C$5</f>
        <v>0.5444532534023482</v>
      </c>
      <c r="N97" s="36">
        <f>N80*AreaUnderNormalCurve!$C$5</f>
        <v>0.5549844237091277</v>
      </c>
      <c r="O97" s="36">
        <f>O80*AreaUnderNormalCurve!$C$5</f>
        <v>0.563816589786643</v>
      </c>
      <c r="P97" s="36">
        <f>P80*AreaUnderNormalCurve!$C$5</f>
        <v>0.5709497516348946</v>
      </c>
      <c r="Q97" s="36">
        <f>Q80*AreaUnderNormalCurve!$C$5</f>
        <v>0.5763839092538822</v>
      </c>
      <c r="R97" s="36">
        <f>R80*AreaUnderNormalCurve!$C$5</f>
        <v>0.5801190626436057</v>
      </c>
      <c r="S97" s="36">
        <f>S80*AreaUnderNormalCurve!$C$5</f>
        <v>0.582155211804065</v>
      </c>
      <c r="T97" s="36">
        <f>T80*AreaUnderNormalCurve!$C$5</f>
        <v>0.5824923567352608</v>
      </c>
      <c r="U97" s="36">
        <f>U80*AreaUnderNormalCurve!$C$5</f>
        <v>0.5811304974371923</v>
      </c>
      <c r="V97" s="36">
        <f>V80*AreaUnderNormalCurve!$C$5</f>
        <v>0.5780696339098599</v>
      </c>
      <c r="W97" s="36">
        <f>W80*AreaUnderNormalCurve!$C$5</f>
        <v>0.5668508941674031</v>
      </c>
      <c r="X97" s="36">
        <f>X80*AreaUnderNormalCurve!$C$5</f>
        <v>0.5372802528342382</v>
      </c>
    </row>
    <row r="98" spans="1:24" ht="14.25">
      <c r="A98" s="16"/>
      <c r="B98" s="36">
        <f>B81*AreaUnderNormalCurve!$C$6</f>
        <v>0.38725132976644366</v>
      </c>
      <c r="C98" s="36">
        <f>C81*AreaUnderNormalCurve!$C$6</f>
        <v>0.8458543060320666</v>
      </c>
      <c r="D98" s="36">
        <f>D81*AreaUnderNormalCurve!$C$6</f>
        <v>0.9975086719580859</v>
      </c>
      <c r="E98" s="36">
        <f>E81*AreaUnderNormalCurve!$C$6</f>
        <v>1.0665243925110466</v>
      </c>
      <c r="F98" s="36">
        <f>F81*AreaUnderNormalCurve!$C$6</f>
        <v>1.1309991381239741</v>
      </c>
      <c r="G98" s="36">
        <f>G81*AreaUnderNormalCurve!$C$6</f>
        <v>1.190932908796869</v>
      </c>
      <c r="H98" s="36">
        <f>H81*AreaUnderNormalCurve!$C$6</f>
        <v>1.2463257045297311</v>
      </c>
      <c r="I98" s="36">
        <f>I81*AreaUnderNormalCurve!$C$6</f>
        <v>1.2971775253225601</v>
      </c>
      <c r="J98" s="36">
        <f>J81*AreaUnderNormalCurve!$C$6</f>
        <v>1.3434883711753565</v>
      </c>
      <c r="K98" s="36">
        <f>K81*AreaUnderNormalCurve!$C$6</f>
        <v>1.38525824208812</v>
      </c>
      <c r="L98" s="36">
        <f>L81*AreaUnderNormalCurve!$C$6</f>
        <v>1.4224871380608506</v>
      </c>
      <c r="M98" s="36">
        <f>M81*AreaUnderNormalCurve!$C$6</f>
        <v>1.4551750590935486</v>
      </c>
      <c r="N98" s="36">
        <f>N81*AreaUnderNormalCurve!$C$6</f>
        <v>1.4833220051862142</v>
      </c>
      <c r="O98" s="36">
        <f>O81*AreaUnderNormalCurve!$C$6</f>
        <v>1.5069279763388457</v>
      </c>
      <c r="P98" s="36">
        <f>P81*AreaUnderNormalCurve!$C$6</f>
        <v>1.5259929725514454</v>
      </c>
      <c r="Q98" s="36">
        <f>Q81*AreaUnderNormalCurve!$C$6</f>
        <v>1.5405169938240122</v>
      </c>
      <c r="R98" s="36">
        <f>R81*AreaUnderNormalCurve!$C$6</f>
        <v>1.550500040156546</v>
      </c>
      <c r="S98" s="36">
        <f>S81*AreaUnderNormalCurve!$C$6</f>
        <v>1.5559421115490466</v>
      </c>
      <c r="T98" s="36">
        <f>T81*AreaUnderNormalCurve!$C$6</f>
        <v>1.556843208001515</v>
      </c>
      <c r="U98" s="36">
        <f>U81*AreaUnderNormalCurve!$C$6</f>
        <v>1.5532033295139502</v>
      </c>
      <c r="V98" s="36">
        <f>V81*AreaUnderNormalCurve!$C$6</f>
        <v>1.5450224760863527</v>
      </c>
      <c r="W98" s="36">
        <f>W81*AreaUnderNormalCurve!$C$6</f>
        <v>1.5150378444110593</v>
      </c>
      <c r="X98" s="36">
        <f>X81*AreaUnderNormalCurve!$C$6</f>
        <v>1.4360035848478727</v>
      </c>
    </row>
    <row r="99" spans="1:24" ht="14.25">
      <c r="A99" s="16"/>
      <c r="B99" s="36">
        <f>B82*AreaUnderNormalCurve!$C$7</f>
        <v>0.8830228625792913</v>
      </c>
      <c r="C99" s="36">
        <f>C82*AreaUnderNormalCurve!$C$7</f>
        <v>1.8791852980877153</v>
      </c>
      <c r="D99" s="36">
        <f>D82*AreaUnderNormalCurve!$C$7</f>
        <v>2.201573043911242</v>
      </c>
      <c r="E99" s="36">
        <f>E82*AreaUnderNormalCurve!$C$7</f>
        <v>2.346464653598753</v>
      </c>
      <c r="F99" s="36">
        <f>F82*AreaUnderNormalCurve!$C$7</f>
        <v>2.4804880878034306</v>
      </c>
      <c r="G99" s="36">
        <f>G82*AreaUnderNormalCurve!$C$7</f>
        <v>2.6036433465252715</v>
      </c>
      <c r="H99" s="36">
        <f>H82*AreaUnderNormalCurve!$C$7</f>
        <v>2.7159304297642795</v>
      </c>
      <c r="I99" s="36">
        <f>I82*AreaUnderNormalCurve!$C$7</f>
        <v>2.8173493375204517</v>
      </c>
      <c r="J99" s="36">
        <f>J82*AreaUnderNormalCurve!$C$7</f>
        <v>2.90790006979379</v>
      </c>
      <c r="K99" s="36">
        <f>K82*AreaUnderNormalCurve!$C$7</f>
        <v>2.987582626584293</v>
      </c>
      <c r="L99" s="36">
        <f>L82*AreaUnderNormalCurve!$C$7</f>
        <v>3.0563970078919613</v>
      </c>
      <c r="M99" s="36">
        <f>M82*AreaUnderNormalCurve!$C$7</f>
        <v>3.1143432137167952</v>
      </c>
      <c r="N99" s="36">
        <f>N82*AreaUnderNormalCurve!$C$7</f>
        <v>3.1614212440587943</v>
      </c>
      <c r="O99" s="36">
        <f>O82*AreaUnderNormalCurve!$C$7</f>
        <v>3.197631098917959</v>
      </c>
      <c r="P99" s="36">
        <f>P82*AreaUnderNormalCurve!$C$7</f>
        <v>3.2229727782942885</v>
      </c>
      <c r="Q99" s="36">
        <f>Q82*AreaUnderNormalCurve!$C$7</f>
        <v>3.2374462821877827</v>
      </c>
      <c r="R99" s="36">
        <f>R82*AreaUnderNormalCurve!$C$7</f>
        <v>3.241051610598443</v>
      </c>
      <c r="S99" s="36">
        <f>S82*AreaUnderNormalCurve!$C$7</f>
        <v>3.233788763526269</v>
      </c>
      <c r="T99" s="36">
        <f>T82*AreaUnderNormalCurve!$C$7</f>
        <v>3.21565774097126</v>
      </c>
      <c r="U99" s="36">
        <f>U82*AreaUnderNormalCurve!$C$7</f>
        <v>3.1866585429334164</v>
      </c>
      <c r="V99" s="36">
        <f>V82*AreaUnderNormalCurve!$C$7</f>
        <v>3.146791169412737</v>
      </c>
      <c r="W99" s="36">
        <f>W82*AreaUnderNormalCurve!$C$7</f>
        <v>3.0344518959228775</v>
      </c>
      <c r="X99" s="36">
        <f>X82*AreaUnderNormalCurve!$C$7</f>
        <v>2.7844316695668248</v>
      </c>
    </row>
    <row r="100" spans="1:24" ht="14.25">
      <c r="A100" s="16"/>
      <c r="B100" s="36">
        <f>B83*AreaUnderNormalCurve!$C$8</f>
        <v>1.6198036895403138</v>
      </c>
      <c r="C100" s="36">
        <f>C83*AreaUnderNormalCurve!$C$8</f>
        <v>3.3337275276408533</v>
      </c>
      <c r="D100" s="36">
        <f>D83*AreaUnderNormalCurve!$C$8</f>
        <v>3.869695686077931</v>
      </c>
      <c r="E100" s="36">
        <f>E83*AreaUnderNormalCurve!$C$8</f>
        <v>4.105622327410084</v>
      </c>
      <c r="F100" s="36">
        <f>F83*AreaUnderNormalCurve!$C$8</f>
        <v>4.320177343484647</v>
      </c>
      <c r="G100" s="36">
        <f>G83*AreaUnderNormalCurve!$C$8</f>
        <v>4.513360734301617</v>
      </c>
      <c r="H100" s="36">
        <f>H83*AreaUnderNormalCurve!$C$8</f>
        <v>4.685172499860997</v>
      </c>
      <c r="I100" s="36">
        <f>I83*AreaUnderNormalCurve!$C$8</f>
        <v>4.835612640162786</v>
      </c>
      <c r="J100" s="36">
        <f>J83*AreaUnderNormalCurve!$C$8</f>
        <v>4.964681155206985</v>
      </c>
      <c r="K100" s="36">
        <f>K83*AreaUnderNormalCurve!$C$8</f>
        <v>5.072378044993591</v>
      </c>
      <c r="L100" s="36">
        <f>L83*AreaUnderNormalCurve!$C$8</f>
        <v>5.158703309522608</v>
      </c>
      <c r="M100" s="36">
        <f>M83*AreaUnderNormalCurve!$C$8</f>
        <v>5.223656948794032</v>
      </c>
      <c r="N100" s="36">
        <f>N83*AreaUnderNormalCurve!$C$8</f>
        <v>5.267238962807866</v>
      </c>
      <c r="O100" s="36">
        <f>O83*AreaUnderNormalCurve!$C$8</f>
        <v>5.289449351564109</v>
      </c>
      <c r="P100" s="36">
        <f>P83*AreaUnderNormalCurve!$C$8</f>
        <v>5.290288115062761</v>
      </c>
      <c r="Q100" s="36">
        <f>Q83*AreaUnderNormalCurve!$C$8</f>
        <v>5.269755253303822</v>
      </c>
      <c r="R100" s="36">
        <f>R83*AreaUnderNormalCurve!$C$8</f>
        <v>5.2278507662872915</v>
      </c>
      <c r="S100" s="36">
        <f>S83*AreaUnderNormalCurve!$C$8</f>
        <v>5.164574654013172</v>
      </c>
      <c r="T100" s="36">
        <f>T83*AreaUnderNormalCurve!$C$8</f>
        <v>5.079926916481458</v>
      </c>
      <c r="U100" s="36">
        <f>U83*AreaUnderNormalCurve!$C$8</f>
        <v>4.973907553692157</v>
      </c>
      <c r="V100" s="36">
        <f>V83*AreaUnderNormalCurve!$C$8</f>
        <v>4.846516565645264</v>
      </c>
      <c r="W100" s="36">
        <f>W83*AreaUnderNormalCurve!$C$8</f>
        <v>4.527619713778701</v>
      </c>
      <c r="X100" s="36">
        <f>X83*AreaUnderNormalCurve!$C$8</f>
        <v>3.888987246546929</v>
      </c>
    </row>
    <row r="101" spans="1:24" ht="14.25">
      <c r="A101" s="16"/>
      <c r="B101" s="36">
        <f>B84*AreaUnderNormalCurve!$C$9</f>
        <v>2.291246251036594</v>
      </c>
      <c r="C101" s="36">
        <f>C84*AreaUnderNormalCurve!$C$9</f>
        <v>4.576205580915547</v>
      </c>
      <c r="D101" s="36">
        <f>D84*AreaUnderNormalCurve!$C$9</f>
        <v>5.2636432109429885</v>
      </c>
      <c r="E101" s="36">
        <f>E84*AreaUnderNormalCurve!$C$9</f>
        <v>5.558816432687249</v>
      </c>
      <c r="F101" s="36">
        <f>F84*AreaUnderNormalCurve!$C$9</f>
        <v>5.821625925585206</v>
      </c>
      <c r="G101" s="36">
        <f>G84*AreaUnderNormalCurve!$C$9</f>
        <v>6.052071689636855</v>
      </c>
      <c r="H101" s="36">
        <f>H84*AreaUnderNormalCurve!$C$9</f>
        <v>6.250153724842201</v>
      </c>
      <c r="I101" s="36">
        <f>I84*AreaUnderNormalCurve!$C$9</f>
        <v>6.415872031201241</v>
      </c>
      <c r="J101" s="36">
        <f>J84*AreaUnderNormalCurve!$C$9</f>
        <v>6.549226608713974</v>
      </c>
      <c r="K101" s="36">
        <f>K84*AreaUnderNormalCurve!$C$9</f>
        <v>6.650217457380403</v>
      </c>
      <c r="L101" s="36">
        <f>L84*AreaUnderNormalCurve!$C$9</f>
        <v>6.718844577200526</v>
      </c>
      <c r="M101" s="36">
        <f>M84*AreaUnderNormalCurve!$C$9</f>
        <v>6.755107968174344</v>
      </c>
      <c r="N101" s="36">
        <f>N84*AreaUnderNormalCurve!$C$9</f>
        <v>6.759007630301854</v>
      </c>
      <c r="O101" s="36">
        <f>O84*AreaUnderNormalCurve!$C$9</f>
        <v>6.730543563583059</v>
      </c>
      <c r="P101" s="36">
        <f>P84*AreaUnderNormalCurve!$C$9</f>
        <v>6.6697157680179595</v>
      </c>
      <c r="Q101" s="36">
        <f>Q84*AreaUnderNormalCurve!$C$9</f>
        <v>6.576524243606552</v>
      </c>
      <c r="R101" s="36">
        <f>R84*AreaUnderNormalCurve!$C$9</f>
        <v>6.45096899034884</v>
      </c>
      <c r="S101" s="36">
        <f>S84*AreaUnderNormalCurve!$C$9</f>
        <v>6.2930500082448235</v>
      </c>
      <c r="T101" s="36">
        <f>T84*AreaUnderNormalCurve!$C$9</f>
        <v>6.102767297294499</v>
      </c>
      <c r="U101" s="36">
        <f>U84*AreaUnderNormalCurve!$C$9</f>
        <v>5.8801208574978725</v>
      </c>
      <c r="V101" s="36">
        <f>V84*AreaUnderNormalCurve!$C$9</f>
        <v>5.625110688854937</v>
      </c>
      <c r="W101" s="36">
        <f>W84*AreaUnderNormalCurve!$C$9</f>
        <v>5.017999165030152</v>
      </c>
      <c r="X101" s="36">
        <f>X84*AreaUnderNormalCurve!$C$9</f>
        <v>3.8646039129456797</v>
      </c>
    </row>
    <row r="102" spans="1:24" ht="14.25">
      <c r="A102" s="16"/>
      <c r="B102" s="36">
        <f>B85*AreaUnderNormalCurve!$C$10</f>
        <v>2.5077876743758245</v>
      </c>
      <c r="C102" s="36">
        <f>C85*AreaUnderNormalCurve!$C$10</f>
        <v>4.872009493767838</v>
      </c>
      <c r="D102" s="36">
        <f>D85*AreaUnderNormalCurve!$C$10</f>
        <v>5.552714018129176</v>
      </c>
      <c r="E102" s="36">
        <f>E85*AreaUnderNormalCurve!$C$10</f>
        <v>5.836283951010817</v>
      </c>
      <c r="F102" s="36">
        <f>F85*AreaUnderNormalCurve!$C$10</f>
        <v>6.0819989976931055</v>
      </c>
      <c r="G102" s="36">
        <f>G85*AreaUnderNormalCurve!$C$10</f>
        <v>6.28985915817604</v>
      </c>
      <c r="H102" s="36">
        <f>H85*AreaUnderNormalCurve!$C$10</f>
        <v>6.459864432459623</v>
      </c>
      <c r="I102" s="36">
        <f>I85*AreaUnderNormalCurve!$C$10</f>
        <v>6.592014820543852</v>
      </c>
      <c r="J102" s="36">
        <f>J85*AreaUnderNormalCurve!$C$10</f>
        <v>6.6863103224287315</v>
      </c>
      <c r="K102" s="36">
        <f>K85*AreaUnderNormalCurve!$C$10</f>
        <v>6.742750938114257</v>
      </c>
      <c r="L102" s="36">
        <f>L85*AreaUnderNormalCurve!$C$10</f>
        <v>6.761336667600431</v>
      </c>
      <c r="M102" s="36">
        <f>M85*AreaUnderNormalCurve!$C$10</f>
        <v>6.74206751088725</v>
      </c>
      <c r="N102" s="36">
        <f>N85*AreaUnderNormalCurve!$C$10</f>
        <v>6.684943467974721</v>
      </c>
      <c r="O102" s="36">
        <f>O85*AreaUnderNormalCurve!$C$10</f>
        <v>6.5899645388628345</v>
      </c>
      <c r="P102" s="36">
        <f>P85*AreaUnderNormalCurve!$C$10</f>
        <v>6.457130723551597</v>
      </c>
      <c r="Q102" s="36">
        <f>Q85*AreaUnderNormalCurve!$C$10</f>
        <v>6.286442022041007</v>
      </c>
      <c r="R102" s="36">
        <f>R85*AreaUnderNormalCurve!$C$10</f>
        <v>6.077898434331067</v>
      </c>
      <c r="S102" s="36">
        <f>S85*AreaUnderNormalCurve!$C$10</f>
        <v>5.8314999604217705</v>
      </c>
      <c r="T102" s="36">
        <f>T85*AreaUnderNormalCurve!$C$10</f>
        <v>5.547246600313126</v>
      </c>
      <c r="U102" s="36">
        <f>U85*AreaUnderNormalCurve!$C$10</f>
        <v>5.225138354005127</v>
      </c>
      <c r="V102" s="36">
        <f>V85*AreaUnderNormalCurve!$C$10</f>
        <v>4.865175221497774</v>
      </c>
      <c r="W102" s="36">
        <f>W85*AreaUnderNormalCurve!$C$10</f>
        <v>4.031684297885016</v>
      </c>
      <c r="X102" s="36">
        <f>X85*AreaUnderNormalCurve!$C$10</f>
        <v>2.497536265970728</v>
      </c>
    </row>
    <row r="103" spans="1:24" ht="14.25">
      <c r="A103" s="16"/>
      <c r="B103" s="36">
        <f>B86*AreaUnderNormalCurve!$C$11</f>
        <v>2.1283085358883675</v>
      </c>
      <c r="C103" s="36">
        <f>C86*AreaUnderNormalCurve!$C$11</f>
        <v>4.028364705759264</v>
      </c>
      <c r="D103" s="36">
        <f>D86*AreaUnderNormalCurve!$C$11</f>
        <v>4.548521492822732</v>
      </c>
      <c r="E103" s="36">
        <f>E86*AreaUnderNormalCurve!$C$11</f>
        <v>4.757200097593417</v>
      </c>
      <c r="F103" s="36">
        <f>F86*AreaUnderNormalCurve!$C$11</f>
        <v>4.931612176523404</v>
      </c>
      <c r="G103" s="36">
        <f>G86*AreaUnderNormalCurve!$C$11</f>
        <v>5.071757729612692</v>
      </c>
      <c r="H103" s="36">
        <f>H86*AreaUnderNormalCurve!$C$11</f>
        <v>5.177636756861281</v>
      </c>
      <c r="I103" s="36">
        <f>I86*AreaUnderNormalCurve!$C$11</f>
        <v>5.249249258269171</v>
      </c>
      <c r="J103" s="36">
        <f>J86*AreaUnderNormalCurve!$C$11</f>
        <v>5.286595233836364</v>
      </c>
      <c r="K103" s="36">
        <f>K86*AreaUnderNormalCurve!$C$11</f>
        <v>5.289674683562856</v>
      </c>
      <c r="L103" s="36">
        <f>L86*AreaUnderNormalCurve!$C$11</f>
        <v>5.258487607448649</v>
      </c>
      <c r="M103" s="36">
        <f>M86*AreaUnderNormalCurve!$C$11</f>
        <v>5.193034005493743</v>
      </c>
      <c r="N103" s="36">
        <f>N86*AreaUnderNormalCurve!$C$11</f>
        <v>5.093313877698139</v>
      </c>
      <c r="O103" s="36">
        <f>O86*AreaUnderNormalCurve!$C$11</f>
        <v>4.9593272240618385</v>
      </c>
      <c r="P103" s="36">
        <f>P86*AreaUnderNormalCurve!$C$11</f>
        <v>4.791074044584837</v>
      </c>
      <c r="Q103" s="36">
        <f>Q86*AreaUnderNormalCurve!$C$11</f>
        <v>4.5885543392671355</v>
      </c>
      <c r="R103" s="36">
        <f>R86*AreaUnderNormalCurve!$C$11</f>
        <v>4.351768108108735</v>
      </c>
      <c r="S103" s="36">
        <f>S86*AreaUnderNormalCurve!$C$11</f>
        <v>4.080715351109639</v>
      </c>
      <c r="T103" s="36">
        <f>T86*AreaUnderNormalCurve!$C$11</f>
        <v>3.7753960682698398</v>
      </c>
      <c r="U103" s="36">
        <f>U86*AreaUnderNormalCurve!$C$11</f>
        <v>3.4358102595893465</v>
      </c>
      <c r="V103" s="36">
        <f>V86*AreaUnderNormalCurve!$C$11</f>
        <v>3.061957925068155</v>
      </c>
      <c r="W103" s="36">
        <f>W86*AreaUnderNormalCurve!$C$11</f>
        <v>2.2114536785036707</v>
      </c>
      <c r="X103" s="36">
        <f>X86*AreaUnderNormalCurve!$C$11</f>
        <v>0.678698364851703</v>
      </c>
    </row>
    <row r="104" spans="1:24" ht="14.25">
      <c r="A104" s="16"/>
      <c r="B104" s="36">
        <f>B87*AreaUnderNormalCurve!$C$12</f>
        <v>1.4020438198258036</v>
      </c>
      <c r="C104" s="36">
        <f>C87*AreaUnderNormalCurve!$C$12</f>
        <v>2.588187888161878</v>
      </c>
      <c r="D104" s="36">
        <f>D87*AreaUnderNormalCurve!$C$12</f>
        <v>2.8944372762791843</v>
      </c>
      <c r="E104" s="36">
        <f>E87*AreaUnderNormalCurve!$C$12</f>
        <v>3.011517347648453</v>
      </c>
      <c r="F104" s="36">
        <f>F87*AreaUnderNormalCurve!$C$12</f>
        <v>3.1045676705581324</v>
      </c>
      <c r="G104" s="36">
        <f>G87*AreaUnderNormalCurve!$C$12</f>
        <v>3.1735882450082227</v>
      </c>
      <c r="H104" s="36">
        <f>H87*AreaUnderNormalCurve!$C$12</f>
        <v>3.2185790709987243</v>
      </c>
      <c r="I104" s="36">
        <f>I87*AreaUnderNormalCurve!$C$12</f>
        <v>3.239540148529637</v>
      </c>
      <c r="J104" s="36">
        <f>J87*AreaUnderNormalCurve!$C$12</f>
        <v>3.2364714776009604</v>
      </c>
      <c r="K104" s="36">
        <f>K87*AreaUnderNormalCurve!$C$12</f>
        <v>3.2093730582126945</v>
      </c>
      <c r="L104" s="36">
        <f>L87*AreaUnderNormalCurve!$C$12</f>
        <v>3.1582448903648395</v>
      </c>
      <c r="M104" s="36">
        <f>M87*AreaUnderNormalCurve!$C$12</f>
        <v>3.0830869740573954</v>
      </c>
      <c r="N104" s="36">
        <f>N87*AreaUnderNormalCurve!$C$12</f>
        <v>2.9838993092903623</v>
      </c>
      <c r="O104" s="36">
        <f>O87*AreaUnderNormalCurve!$C$12</f>
        <v>2.8606818960637383</v>
      </c>
      <c r="P104" s="36">
        <f>P87*AreaUnderNormalCurve!$C$12</f>
        <v>2.7134347343775285</v>
      </c>
      <c r="Q104" s="36">
        <f>Q87*AreaUnderNormalCurve!$C$12</f>
        <v>2.5421578242317264</v>
      </c>
      <c r="R104" s="36">
        <f>R87*AreaUnderNormalCurve!$C$12</f>
        <v>2.346851165626338</v>
      </c>
      <c r="S104" s="36">
        <f>S87*AreaUnderNormalCurve!$C$12</f>
        <v>2.1275147585613583</v>
      </c>
      <c r="T104" s="36">
        <f>T87*AreaUnderNormalCurve!$C$12</f>
        <v>1.8841486030367889</v>
      </c>
      <c r="U104" s="36">
        <f>U87*AreaUnderNormalCurve!$C$12</f>
        <v>1.6167526990526322</v>
      </c>
      <c r="V104" s="36">
        <f>V87*AreaUnderNormalCurve!$C$12</f>
        <v>1.325327046608883</v>
      </c>
      <c r="W104" s="36">
        <f>W87*AreaUnderNormalCurve!$C$12</f>
        <v>0.670386496342621</v>
      </c>
      <c r="X104" s="36">
        <f>X87*AreaUnderNormalCurve!$C$12</f>
        <v>0</v>
      </c>
    </row>
    <row r="105" spans="1:24" ht="14.25">
      <c r="A105" s="16"/>
      <c r="B105" s="36">
        <f>B88*AreaUnderNormalCurve!$C$13</f>
        <v>0.7196835723815589</v>
      </c>
      <c r="C105" s="36">
        <f>C88*AreaUnderNormalCurve!$C$13</f>
        <v>1.2966090120040594</v>
      </c>
      <c r="D105" s="36">
        <f>D88*AreaUnderNormalCurve!$C$13</f>
        <v>1.4356416250805233</v>
      </c>
      <c r="E105" s="36">
        <f>E88*AreaUnderNormalCurve!$C$13</f>
        <v>1.4854998824532115</v>
      </c>
      <c r="F105" s="36">
        <f>F88*AreaUnderNormalCurve!$C$13</f>
        <v>1.5222527737155378</v>
      </c>
      <c r="G105" s="36">
        <f>G88*AreaUnderNormalCurve!$C$13</f>
        <v>1.5459002988675012</v>
      </c>
      <c r="H105" s="36">
        <f>H88*AreaUnderNormalCurve!$C$13</f>
        <v>1.556442457909103</v>
      </c>
      <c r="I105" s="36">
        <f>I88*AreaUnderNormalCurve!$C$13</f>
        <v>1.553879250840342</v>
      </c>
      <c r="J105" s="36">
        <f>J88*AreaUnderNormalCurve!$C$13</f>
        <v>1.5382106776612188</v>
      </c>
      <c r="K105" s="36">
        <f>K88*AreaUnderNormalCurve!$C$13</f>
        <v>1.5094367383717329</v>
      </c>
      <c r="L105" s="36">
        <f>L88*AreaUnderNormalCurve!$C$13</f>
        <v>1.4675574329718852</v>
      </c>
      <c r="M105" s="36">
        <f>M88*AreaUnderNormalCurve!$C$13</f>
        <v>1.412572761461675</v>
      </c>
      <c r="N105" s="36">
        <f>N88*AreaUnderNormalCurve!$C$13</f>
        <v>1.3444827238411023</v>
      </c>
      <c r="O105" s="36">
        <f>O88*AreaUnderNormalCurve!$C$13</f>
        <v>1.2632873201101684</v>
      </c>
      <c r="P105" s="36">
        <f>P88*AreaUnderNormalCurve!$C$13</f>
        <v>1.1689865502688703</v>
      </c>
      <c r="Q105" s="36">
        <f>Q88*AreaUnderNormalCurve!$C$13</f>
        <v>1.0615804143172105</v>
      </c>
      <c r="R105" s="36">
        <f>R88*AreaUnderNormalCurve!$C$13</f>
        <v>0.9410689122551885</v>
      </c>
      <c r="S105" s="36">
        <f>S88*AreaUnderNormalCurve!$C$13</f>
        <v>0.8074520440828055</v>
      </c>
      <c r="T105" s="36">
        <f>T88*AreaUnderNormalCurve!$C$13</f>
        <v>0.6607298098000581</v>
      </c>
      <c r="U105" s="36">
        <f>U88*AreaUnderNormalCurve!$C$13</f>
        <v>0.5009022094069486</v>
      </c>
      <c r="V105" s="36">
        <f>V88*AreaUnderNormalCurve!$C$13</f>
        <v>0.3279692429034773</v>
      </c>
      <c r="W105" s="36">
        <f>W88*AreaUnderNormalCurve!$C$13</f>
        <v>0</v>
      </c>
      <c r="X105" s="36">
        <f>X88*AreaUnderNormalCurve!$C$13</f>
        <v>0</v>
      </c>
    </row>
    <row r="106" spans="1:24" ht="14.25">
      <c r="A106" s="16"/>
      <c r="B106" s="36">
        <f>B89*AreaUnderNormalCurve!$C$14</f>
        <v>0.2860741899814545</v>
      </c>
      <c r="C106" s="36">
        <f>C89*AreaUnderNormalCurve!$C$14</f>
        <v>0.5032016822498866</v>
      </c>
      <c r="D106" s="36">
        <f>D89*AreaUnderNormalCurve!$C$14</f>
        <v>0.5513796397976131</v>
      </c>
      <c r="E106" s="36">
        <f>E89*AreaUnderNormalCurve!$C$14</f>
        <v>0.5671815387086949</v>
      </c>
      <c r="F106" s="36">
        <f>F89*AreaUnderNormalCurve!$C$14</f>
        <v>0.5774587177112559</v>
      </c>
      <c r="G106" s="36">
        <f>G89*AreaUnderNormalCurve!$C$14</f>
        <v>0.582211176805296</v>
      </c>
      <c r="H106" s="36">
        <f>H89*AreaUnderNormalCurve!$C$14</f>
        <v>0.5814389159908152</v>
      </c>
      <c r="I106" s="36">
        <f>I89*AreaUnderNormalCurve!$C$14</f>
        <v>0.5751419352678137</v>
      </c>
      <c r="J106" s="36">
        <f>J89*AreaUnderNormalCurve!$C$14</f>
        <v>0.5633202346362912</v>
      </c>
      <c r="K106" s="36">
        <f>K89*AreaUnderNormalCurve!$C$14</f>
        <v>0.5459738140962475</v>
      </c>
      <c r="L106" s="36">
        <f>L89*AreaUnderNormalCurve!$C$14</f>
        <v>0.5231026736476834</v>
      </c>
      <c r="M106" s="36">
        <f>M89*AreaUnderNormalCurve!$C$14</f>
        <v>0.494706813290598</v>
      </c>
      <c r="N106" s="36">
        <f>N89*AreaUnderNormalCurve!$C$14</f>
        <v>0.4607862330249918</v>
      </c>
      <c r="O106" s="36">
        <f>O89*AreaUnderNormalCurve!$C$14</f>
        <v>0.42134093285086505</v>
      </c>
      <c r="P106" s="36">
        <f>P89*AreaUnderNormalCurve!$C$14</f>
        <v>0.37637091276821705</v>
      </c>
      <c r="Q106" s="36">
        <f>Q89*AreaUnderNormalCurve!$C$14</f>
        <v>0.32587617277704833</v>
      </c>
      <c r="R106" s="36">
        <f>R89*AreaUnderNormalCurve!$C$14</f>
        <v>0.2698567128773581</v>
      </c>
      <c r="S106" s="36">
        <f>S89*AreaUnderNormalCurve!$C$14</f>
        <v>0.20831253306914735</v>
      </c>
      <c r="T106" s="36">
        <f>T89*AreaUnderNormalCurve!$C$14</f>
        <v>0.14124363335241621</v>
      </c>
      <c r="U106" s="36">
        <f>U89*AreaUnderNormalCurve!$C$14</f>
        <v>0.06865001372716376</v>
      </c>
      <c r="V106" s="36">
        <f>V89*AreaUnderNormalCurve!$C$14</f>
        <v>0</v>
      </c>
      <c r="W106" s="36">
        <f>W89*AreaUnderNormalCurve!$C$14</f>
        <v>0</v>
      </c>
      <c r="X106" s="36">
        <f>X89*AreaUnderNormalCurve!$C$14</f>
        <v>0</v>
      </c>
    </row>
    <row r="107" spans="1:24" ht="14.25">
      <c r="A107" s="16"/>
      <c r="B107" s="36">
        <f>B90*AreaUnderNormalCurve!$C$15</f>
        <v>0.08980833402643472</v>
      </c>
      <c r="C107" s="36">
        <f>C90*AreaUnderNormalCurve!$C$15</f>
        <v>0.1542534117158315</v>
      </c>
      <c r="D107" s="36">
        <f>D90*AreaUnderNormalCurve!$C$15</f>
        <v>0.1671780326172197</v>
      </c>
      <c r="E107" s="36">
        <f>E90*AreaUnderNormalCurve!$C$15</f>
        <v>0.1708860408876914</v>
      </c>
      <c r="F107" s="36">
        <f>F90*AreaUnderNormalCurve!$C$15</f>
        <v>0.17275784770468172</v>
      </c>
      <c r="G107" s="36">
        <f>G90*AreaUnderNormalCurve!$C$15</f>
        <v>0.17279345306819052</v>
      </c>
      <c r="H107" s="36">
        <f>H90*AreaUnderNormalCurve!$C$15</f>
        <v>0.1709928569782177</v>
      </c>
      <c r="I107" s="36">
        <f>I90*AreaUnderNormalCurve!$C$15</f>
        <v>0.16735605943476345</v>
      </c>
      <c r="J107" s="36">
        <f>J90*AreaUnderNormalCurve!$C$15</f>
        <v>0.16188306043782766</v>
      </c>
      <c r="K107" s="36">
        <f>K90*AreaUnderNormalCurve!$C$15</f>
        <v>0.15457385998741044</v>
      </c>
      <c r="L107" s="36">
        <f>L90*AreaUnderNormalCurve!$C$15</f>
        <v>0.1454284580835115</v>
      </c>
      <c r="M107" s="36">
        <f>M90*AreaUnderNormalCurve!$C$15</f>
        <v>0.13444685472613124</v>
      </c>
      <c r="N107" s="36">
        <f>N90*AreaUnderNormalCurve!$C$15</f>
        <v>0.12162904991526949</v>
      </c>
      <c r="O107" s="36">
        <f>O90*AreaUnderNormalCurve!$C$15</f>
        <v>0.10697504365092603</v>
      </c>
      <c r="P107" s="36">
        <f>P90*AreaUnderNormalCurve!$C$15</f>
        <v>0.09048483593310123</v>
      </c>
      <c r="Q107" s="36">
        <f>Q90*AreaUnderNormalCurve!$C$15</f>
        <v>0.07215842676179475</v>
      </c>
      <c r="R107" s="36">
        <f>R90*AreaUnderNormalCurve!$C$15</f>
        <v>0.05199581613700685</v>
      </c>
      <c r="S107" s="36">
        <f>S90*AreaUnderNormalCurve!$C$15</f>
        <v>0.02999700405873746</v>
      </c>
      <c r="T107" s="36">
        <f>T90*AreaUnderNormalCurve!$C$15</f>
        <v>0.006161990526986519</v>
      </c>
      <c r="U107" s="36">
        <f>U90*AreaUnderNormalCurve!$C$15</f>
        <v>0</v>
      </c>
      <c r="V107" s="36">
        <f>V90*AreaUnderNormalCurve!$C$15</f>
        <v>0</v>
      </c>
      <c r="W107" s="36">
        <f>W90*AreaUnderNormalCurve!$C$15</f>
        <v>0</v>
      </c>
      <c r="X107" s="36">
        <f>X90*AreaUnderNormalCurve!$C$15</f>
        <v>0</v>
      </c>
    </row>
    <row r="108" spans="1:24" ht="28.5">
      <c r="A108" s="35" t="s">
        <v>13</v>
      </c>
      <c r="B108" s="24">
        <f aca="true" t="shared" si="19" ref="B108:X108">SUM(B96:B107)</f>
        <v>12.502948138245667</v>
      </c>
      <c r="C108" s="24">
        <f t="shared" si="19"/>
        <v>24.48805881901263</v>
      </c>
      <c r="D108" s="24">
        <f t="shared" si="19"/>
        <v>27.966344524825384</v>
      </c>
      <c r="E108" s="24">
        <f t="shared" si="19"/>
        <v>29.42353911348303</v>
      </c>
      <c r="F108" s="24">
        <f t="shared" si="19"/>
        <v>30.69276819264154</v>
      </c>
      <c r="G108" s="24">
        <f t="shared" si="19"/>
        <v>31.77403176230089</v>
      </c>
      <c r="H108" s="24">
        <f t="shared" si="19"/>
        <v>32.6673298224611</v>
      </c>
      <c r="I108" s="24">
        <f t="shared" si="19"/>
        <v>33.37266237312216</v>
      </c>
      <c r="J108" s="24">
        <f t="shared" si="19"/>
        <v>33.89002941428408</v>
      </c>
      <c r="K108" s="24">
        <f t="shared" si="19"/>
        <v>34.21943094594685</v>
      </c>
      <c r="L108" s="24">
        <f t="shared" si="19"/>
        <v>34.360866968110464</v>
      </c>
      <c r="M108" s="24">
        <f t="shared" si="19"/>
        <v>34.31433748077492</v>
      </c>
      <c r="N108" s="24">
        <f t="shared" si="19"/>
        <v>34.07984248394024</v>
      </c>
      <c r="O108" s="24">
        <f t="shared" si="19"/>
        <v>33.65738197760641</v>
      </c>
      <c r="P108" s="24">
        <f t="shared" si="19"/>
        <v>33.04695596177344</v>
      </c>
      <c r="Q108" s="24">
        <f t="shared" si="19"/>
        <v>32.24856443644131</v>
      </c>
      <c r="R108" s="24">
        <f t="shared" si="19"/>
        <v>31.26220740161004</v>
      </c>
      <c r="S108" s="24">
        <f t="shared" si="19"/>
        <v>30.087884857279615</v>
      </c>
      <c r="T108" s="24">
        <f t="shared" si="19"/>
        <v>28.725596803450046</v>
      </c>
      <c r="U108" s="24">
        <f t="shared" si="19"/>
        <v>27.19485246457958</v>
      </c>
      <c r="V108" s="24">
        <f t="shared" si="19"/>
        <v>25.493609133997033</v>
      </c>
      <c r="W108" s="24">
        <f t="shared" si="19"/>
        <v>21.743821524309393</v>
      </c>
      <c r="X108" s="24">
        <f t="shared" si="19"/>
        <v>15.847097251435962</v>
      </c>
    </row>
    <row r="109" spans="1:8" ht="14.25">
      <c r="A109" s="16"/>
      <c r="B109" s="16"/>
      <c r="C109" s="16"/>
      <c r="D109" s="16"/>
      <c r="E109" s="16"/>
      <c r="F109" s="16"/>
      <c r="G109" s="16"/>
      <c r="H109" s="16"/>
    </row>
    <row r="110" spans="1:8" ht="14.25">
      <c r="A110" s="16"/>
      <c r="B110" s="16"/>
      <c r="C110" s="16"/>
      <c r="D110" s="16"/>
      <c r="E110" s="16"/>
      <c r="F110" s="16"/>
      <c r="G110" s="16"/>
      <c r="H110" s="16"/>
    </row>
    <row r="111" spans="1:8" ht="14.25">
      <c r="A111" s="16"/>
      <c r="B111" s="16"/>
      <c r="C111" s="16"/>
      <c r="D111" s="16"/>
      <c r="E111" s="16"/>
      <c r="F111" s="16"/>
      <c r="G111" s="16"/>
      <c r="H111" s="16"/>
    </row>
    <row r="112" spans="1:8" ht="14.25">
      <c r="A112" s="16"/>
      <c r="B112" s="16"/>
      <c r="C112" s="16"/>
      <c r="D112" s="16"/>
      <c r="E112" s="16"/>
      <c r="F112" s="16"/>
      <c r="G112" s="16"/>
      <c r="H112" s="16"/>
    </row>
    <row r="113" spans="2:24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 t="s">
        <v>17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7"/>
      <c r="B114" s="8" t="str">
        <f>"-1.5 ML/ha"</f>
        <v>-1.5 ML/ha</v>
      </c>
      <c r="C114" s="8" t="str">
        <f>"-1.0 ML/ha"</f>
        <v>-1.0 ML/ha</v>
      </c>
      <c r="D114" s="8" t="str">
        <f>"-0.8 ML/ha"</f>
        <v>-0.8 ML/ha</v>
      </c>
      <c r="E114" s="8" t="str">
        <f>"-0.7 ML/ha"</f>
        <v>-0.7 ML/ha</v>
      </c>
      <c r="F114" s="8" t="str">
        <f>"-0.6 ML/ha"</f>
        <v>-0.6 ML/ha</v>
      </c>
      <c r="G114" s="8" t="str">
        <f>"-0.5 ML/ha"</f>
        <v>-0.5 ML/ha</v>
      </c>
      <c r="H114" s="8" t="str">
        <f>"-0.4 ML/ha"</f>
        <v>-0.4 ML/ha</v>
      </c>
      <c r="I114" s="8" t="str">
        <f>"-0.3 ML/ha"</f>
        <v>-0.3 ML/ha</v>
      </c>
      <c r="J114" s="8" t="str">
        <f>"-0.2 ML/ha"</f>
        <v>-0.2 ML/ha</v>
      </c>
      <c r="K114" s="8" t="str">
        <f>"-0.1 ML/ha"</f>
        <v>-0.1 ML/ha</v>
      </c>
      <c r="L114" s="8" t="s">
        <v>0</v>
      </c>
      <c r="M114" s="8" t="str">
        <f>"+0.1 ML/ha"</f>
        <v>+0.1 ML/ha</v>
      </c>
      <c r="N114" s="8" t="str">
        <f>"+0.2 ML/ha"</f>
        <v>+0.2 ML/ha</v>
      </c>
      <c r="O114" s="8" t="str">
        <f>"+0.3 ML/ha"</f>
        <v>+0.3 ML/ha</v>
      </c>
      <c r="P114" s="8" t="str">
        <f>"+0.4 ML/ha"</f>
        <v>+0.4 ML/ha</v>
      </c>
      <c r="Q114" s="8" t="str">
        <f>"+0.5 ML/ha"</f>
        <v>+0.5 ML/ha</v>
      </c>
      <c r="R114" s="8" t="str">
        <f>"+0.6 ML/ha"</f>
        <v>+0.6 ML/ha</v>
      </c>
      <c r="S114" s="8" t="str">
        <f>"+0.7 ML/ha"</f>
        <v>+0.7 ML/ha</v>
      </c>
      <c r="T114" s="8" t="str">
        <f>"+0.8 ML/ha"</f>
        <v>+0.8 ML/ha</v>
      </c>
      <c r="U114" s="8" t="str">
        <f>"+0.9 ML/ha"</f>
        <v>+0.9 ML/ha</v>
      </c>
      <c r="V114" s="9" t="str">
        <f>"+1.0 ML/ha"</f>
        <v>+1.0 ML/ha</v>
      </c>
      <c r="W114" s="9" t="str">
        <f>"+1.2 ML/ha"</f>
        <v>+1.2 ML/ha</v>
      </c>
      <c r="X114" s="9" t="str">
        <f>"+1.5 ML/ha"</f>
        <v>+1.5 ML/ha</v>
      </c>
    </row>
    <row r="115" spans="1:24" ht="15.75" thickBot="1">
      <c r="A115" s="15" t="s">
        <v>2</v>
      </c>
      <c r="B115" s="10">
        <f aca="true" t="shared" si="20" ref="B115:X115">AVERAGE(B116:B127)</f>
        <v>0</v>
      </c>
      <c r="C115" s="10">
        <f t="shared" si="20"/>
        <v>5.538210500191401</v>
      </c>
      <c r="D115" s="10">
        <f t="shared" si="20"/>
        <v>9.862415862805454</v>
      </c>
      <c r="E115" s="10">
        <f t="shared" si="20"/>
        <v>12.290549183555072</v>
      </c>
      <c r="F115" s="10">
        <f t="shared" si="20"/>
        <v>14.543851529768668</v>
      </c>
      <c r="G115" s="10">
        <f t="shared" si="20"/>
        <v>16.622322901446235</v>
      </c>
      <c r="H115" s="10">
        <f t="shared" si="20"/>
        <v>18.525963298587772</v>
      </c>
      <c r="I115" s="10">
        <f t="shared" si="20"/>
        <v>20.25477272119328</v>
      </c>
      <c r="J115" s="10">
        <f t="shared" si="20"/>
        <v>21.808751169262774</v>
      </c>
      <c r="K115" s="10">
        <f t="shared" si="20"/>
        <v>23.18789864279623</v>
      </c>
      <c r="L115" s="10">
        <f t="shared" si="20"/>
        <v>24.392215141793674</v>
      </c>
      <c r="M115" s="10">
        <f t="shared" si="20"/>
        <v>25.421700666255077</v>
      </c>
      <c r="N115" s="10">
        <f t="shared" si="20"/>
        <v>26.276355216180466</v>
      </c>
      <c r="O115" s="10">
        <f t="shared" si="20"/>
        <v>26.956178791569815</v>
      </c>
      <c r="P115" s="10">
        <f t="shared" si="20"/>
        <v>27.461171392423143</v>
      </c>
      <c r="Q115" s="10">
        <f t="shared" si="20"/>
        <v>27.79133301874045</v>
      </c>
      <c r="R115" s="10">
        <f t="shared" si="20"/>
        <v>27.94666367052173</v>
      </c>
      <c r="S115" s="10">
        <f t="shared" si="20"/>
        <v>27.92716334776698</v>
      </c>
      <c r="T115" s="10">
        <f t="shared" si="20"/>
        <v>27.73283205047622</v>
      </c>
      <c r="U115" s="10">
        <f t="shared" si="20"/>
        <v>27.3636697786494</v>
      </c>
      <c r="V115" s="11">
        <f t="shared" si="20"/>
        <v>26.81967653228659</v>
      </c>
      <c r="W115" s="11">
        <f t="shared" si="20"/>
        <v>25.207197115952855</v>
      </c>
      <c r="X115" s="11">
        <f t="shared" si="20"/>
        <v>21.937040701008062</v>
      </c>
    </row>
    <row r="116" spans="2:24" ht="14.25">
      <c r="B116" s="2">
        <f>IF(-0.0025*'CU50'!B59^2+0.8007*'CU50'!B59-32.912&lt;0,0,-0.0025*'CU50'!B59^2+0.8007*'CU50'!B59-32.912)</f>
        <v>0</v>
      </c>
      <c r="C116" s="2">
        <f>IF(-0.0025*'CU50'!C59^2+0.8007*'CU50'!C59-32.912&lt;0,0,-0.0025*'CU50'!C59^2+0.8007*'CU50'!C59-32.912)</f>
        <v>0</v>
      </c>
      <c r="D116" s="2">
        <f>IF(-0.0025*'CU50'!D59^2+0.8007*'CU50'!D59-32.912&lt;0,0,-0.0025*'CU50'!D59^2+0.8007*'CU50'!D59-32.912)</f>
        <v>1.1815929806842504</v>
      </c>
      <c r="E116" s="2">
        <f>IF(-0.0025*'CU50'!E59^2+0.8007*'CU50'!E59-32.912&lt;0,0,-0.0025*'CU50'!E59^2+0.8007*'CU50'!E59-32.912)</f>
        <v>3.445738921853298</v>
      </c>
      <c r="F116" s="2">
        <f>IF(-0.0025*'CU50'!F59^2+0.8007*'CU50'!F59-32.912&lt;0,0,-0.0025*'CU50'!F59^2+0.8007*'CU50'!F59-32.912)</f>
        <v>5.621117661911377</v>
      </c>
      <c r="G116" s="2">
        <f>IF(-0.0025*'CU50'!G59^2+0.8007*'CU50'!G59-32.912&lt;0,0,-0.0025*'CU50'!G59^2+0.8007*'CU50'!G59-32.912)</f>
        <v>7.7077292008584735</v>
      </c>
      <c r="H116" s="2">
        <f>IF(-0.0025*'CU50'!H59^2+0.8007*'CU50'!H59-32.912&lt;0,0,-0.0025*'CU50'!H59^2+0.8007*'CU50'!H59-32.912)</f>
        <v>9.705573538694608</v>
      </c>
      <c r="I116" s="2">
        <f>IF(-0.0025*'CU50'!I59^2+0.8007*'CU50'!I59-32.912&lt;0,0,-0.0025*'CU50'!I59^2+0.8007*'CU50'!I59-32.912)</f>
        <v>11.61465067541976</v>
      </c>
      <c r="J116" s="2">
        <f>IF(-0.0025*'CU50'!J59^2+0.8007*'CU50'!J59-32.912&lt;0,0,-0.0025*'CU50'!J59^2+0.8007*'CU50'!J59-32.912)</f>
        <v>13.434960611033958</v>
      </c>
      <c r="K116" s="2">
        <f>IF(-0.0025*'CU50'!K59^2+0.8007*'CU50'!K59-32.912&lt;0,0,-0.0025*'CU50'!K59^2+0.8007*'CU50'!K59-32.912)</f>
        <v>15.166503345537173</v>
      </c>
      <c r="L116" s="2">
        <f>IF(-0.0025*'CU50'!L59^2+0.8007*'CU50'!L59-32.912&lt;0,0,-0.0025*'CU50'!L59^2+0.8007*'CU50'!L59-32.912)</f>
        <v>16.809278878929426</v>
      </c>
      <c r="M116" s="2">
        <f>IF(-0.0025*'CU50'!M59^2+0.8007*'CU50'!M59-32.912&lt;0,0,-0.0025*'CU50'!M59^2+0.8007*'CU50'!M59-32.912)</f>
        <v>18.363287211210704</v>
      </c>
      <c r="N116" s="2">
        <f>IF(-0.0025*'CU50'!N59^2+0.8007*'CU50'!N59-32.912&lt;0,0,-0.0025*'CU50'!N59^2+0.8007*'CU50'!N59-32.912)</f>
        <v>19.828528342381013</v>
      </c>
      <c r="O116" s="2">
        <f>IF(-0.0025*'CU50'!O59^2+0.8007*'CU50'!O59-32.912&lt;0,0,-0.0025*'CU50'!O59^2+0.8007*'CU50'!O59-32.912)</f>
        <v>21.205002272440346</v>
      </c>
      <c r="P116" s="2">
        <f>IF(-0.0025*'CU50'!P59^2+0.8007*'CU50'!P59-32.912&lt;0,0,-0.0025*'CU50'!P59^2+0.8007*'CU50'!P59-32.912)</f>
        <v>22.492709001388704</v>
      </c>
      <c r="Q116" s="2">
        <f>IF(-0.0025*'CU50'!Q59^2+0.8007*'CU50'!Q59-32.912&lt;0,0,-0.0025*'CU50'!Q59^2+0.8007*'CU50'!Q59-32.912)</f>
        <v>23.691648529226107</v>
      </c>
      <c r="R116" s="2">
        <f>IF(-0.0025*'CU50'!R59^2+0.8007*'CU50'!R59-32.912&lt;0,0,-0.0025*'CU50'!R59^2+0.8007*'CU50'!R59-32.912)</f>
        <v>24.801820855952528</v>
      </c>
      <c r="S116" s="2">
        <f>IF(-0.0025*'CU50'!S59^2+0.8007*'CU50'!S59-32.912&lt;0,0,-0.0025*'CU50'!S59^2+0.8007*'CU50'!S59-32.912)</f>
        <v>25.823225981567973</v>
      </c>
      <c r="T116" s="2">
        <f>IF(-0.0025*'CU50'!T59^2+0.8007*'CU50'!T59-32.912&lt;0,0,-0.0025*'CU50'!T59^2+0.8007*'CU50'!T59-32.912)</f>
        <v>26.75586390607247</v>
      </c>
      <c r="U116" s="2">
        <f>IF(-0.0025*'CU50'!U59^2+0.8007*'CU50'!U59-32.912&lt;0,0,-0.0025*'CU50'!U59^2+0.8007*'CU50'!U59-32.912)</f>
        <v>27.59973462946597</v>
      </c>
      <c r="V116" s="2">
        <f>IF(-0.0025*'CU50'!V59^2+0.8007*'CU50'!V59-32.912&lt;0,0,-0.0025*'CU50'!V59^2+0.8007*'CU50'!V59-32.912)</f>
        <v>28.354838151748517</v>
      </c>
      <c r="W116" s="2">
        <f>IF(-0.0025*'CU50'!W59^2+0.8007*'CU50'!W59-32.912&lt;0,0,-0.0025*'CU50'!W59^2+0.8007*'CU50'!W59-32.912)</f>
        <v>29.598743592980682</v>
      </c>
      <c r="X116" s="2">
        <f>IF(-0.0025*'CU50'!X59^2+0.8007*'CU50'!X59-32.912&lt;0,0,-0.0025*'CU50'!X59^2+0.8007*'CU50'!X59-32.912)</f>
        <v>30.798847746496648</v>
      </c>
    </row>
    <row r="117" spans="2:24" ht="14.25">
      <c r="B117" s="2">
        <f>IF(-0.0025*'CU50'!B60^2+0.8007*'CU50'!B60-32.912&lt;0,0,-0.0025*'CU50'!B60^2+0.8007*'CU50'!B60-32.912)</f>
        <v>0</v>
      </c>
      <c r="C117" s="2">
        <f>IF(-0.0025*'CU50'!C60^2+0.8007*'CU50'!C60-32.912&lt;0,0,-0.0025*'CU50'!C60^2+0.8007*'CU50'!C60-32.912)</f>
        <v>0</v>
      </c>
      <c r="D117" s="2">
        <f>IF(-0.0025*'CU50'!D60^2+0.8007*'CU50'!D60-32.912&lt;0,0,-0.0025*'CU50'!D60^2+0.8007*'CU50'!D60-32.912)</f>
        <v>1.1815929806842504</v>
      </c>
      <c r="E117" s="2">
        <f>IF(-0.0025*'CU50'!E60^2+0.8007*'CU50'!E60-32.912&lt;0,0,-0.0025*'CU50'!E60^2+0.8007*'CU50'!E60-32.912)</f>
        <v>3.445738921853298</v>
      </c>
      <c r="F117" s="2">
        <f>IF(-0.0025*'CU50'!F60^2+0.8007*'CU50'!F60-32.912&lt;0,0,-0.0025*'CU50'!F60^2+0.8007*'CU50'!F60-32.912)</f>
        <v>5.621117661911377</v>
      </c>
      <c r="G117" s="2">
        <f>IF(-0.0025*'CU50'!G60^2+0.8007*'CU50'!G60-32.912&lt;0,0,-0.0025*'CU50'!G60^2+0.8007*'CU50'!G60-32.912)</f>
        <v>7.7077292008584735</v>
      </c>
      <c r="H117" s="2">
        <f>IF(-0.0025*'CU50'!H60^2+0.8007*'CU50'!H60-32.912&lt;0,0,-0.0025*'CU50'!H60^2+0.8007*'CU50'!H60-32.912)</f>
        <v>9.705573538694608</v>
      </c>
      <c r="I117" s="2">
        <f>IF(-0.0025*'CU50'!I60^2+0.8007*'CU50'!I60-32.912&lt;0,0,-0.0025*'CU50'!I60^2+0.8007*'CU50'!I60-32.912)</f>
        <v>11.61465067541976</v>
      </c>
      <c r="J117" s="2">
        <f>IF(-0.0025*'CU50'!J60^2+0.8007*'CU50'!J60-32.912&lt;0,0,-0.0025*'CU50'!J60^2+0.8007*'CU50'!J60-32.912)</f>
        <v>13.434960611033958</v>
      </c>
      <c r="K117" s="2">
        <f>IF(-0.0025*'CU50'!K60^2+0.8007*'CU50'!K60-32.912&lt;0,0,-0.0025*'CU50'!K60^2+0.8007*'CU50'!K60-32.912)</f>
        <v>15.166503345537173</v>
      </c>
      <c r="L117" s="2">
        <f>IF(-0.0025*'CU50'!L60^2+0.8007*'CU50'!L60-32.912&lt;0,0,-0.0025*'CU50'!L60^2+0.8007*'CU50'!L60-32.912)</f>
        <v>16.809278878929426</v>
      </c>
      <c r="M117" s="2">
        <f>IF(-0.0025*'CU50'!M60^2+0.8007*'CU50'!M60-32.912&lt;0,0,-0.0025*'CU50'!M60^2+0.8007*'CU50'!M60-32.912)</f>
        <v>18.363287211210704</v>
      </c>
      <c r="N117" s="2">
        <f>IF(-0.0025*'CU50'!N60^2+0.8007*'CU50'!N60-32.912&lt;0,0,-0.0025*'CU50'!N60^2+0.8007*'CU50'!N60-32.912)</f>
        <v>19.828528342381013</v>
      </c>
      <c r="O117" s="2">
        <f>IF(-0.0025*'CU50'!O60^2+0.8007*'CU50'!O60-32.912&lt;0,0,-0.0025*'CU50'!O60^2+0.8007*'CU50'!O60-32.912)</f>
        <v>21.205002272440346</v>
      </c>
      <c r="P117" s="2">
        <f>IF(-0.0025*'CU50'!P60^2+0.8007*'CU50'!P60-32.912&lt;0,0,-0.0025*'CU50'!P60^2+0.8007*'CU50'!P60-32.912)</f>
        <v>22.492709001388704</v>
      </c>
      <c r="Q117" s="2">
        <f>IF(-0.0025*'CU50'!Q60^2+0.8007*'CU50'!Q60-32.912&lt;0,0,-0.0025*'CU50'!Q60^2+0.8007*'CU50'!Q60-32.912)</f>
        <v>23.691648529226107</v>
      </c>
      <c r="R117" s="2">
        <f>IF(-0.0025*'CU50'!R60^2+0.8007*'CU50'!R60-32.912&lt;0,0,-0.0025*'CU50'!R60^2+0.8007*'CU50'!R60-32.912)</f>
        <v>24.801820855952528</v>
      </c>
      <c r="S117" s="2">
        <f>IF(-0.0025*'CU50'!S60^2+0.8007*'CU50'!S60-32.912&lt;0,0,-0.0025*'CU50'!S60^2+0.8007*'CU50'!S60-32.912)</f>
        <v>25.823225981567973</v>
      </c>
      <c r="T117" s="2">
        <f>IF(-0.0025*'CU50'!T60^2+0.8007*'CU50'!T60-32.912&lt;0,0,-0.0025*'CU50'!T60^2+0.8007*'CU50'!T60-32.912)</f>
        <v>26.75586390607247</v>
      </c>
      <c r="U117" s="2">
        <f>IF(-0.0025*'CU50'!U60^2+0.8007*'CU50'!U60-32.912&lt;0,0,-0.0025*'CU50'!U60^2+0.8007*'CU50'!U60-32.912)</f>
        <v>27.59973462946597</v>
      </c>
      <c r="V117" s="2">
        <f>IF(-0.0025*'CU50'!V60^2+0.8007*'CU50'!V60-32.912&lt;0,0,-0.0025*'CU50'!V60^2+0.8007*'CU50'!V60-32.912)</f>
        <v>28.354838151748517</v>
      </c>
      <c r="W117" s="2">
        <f>IF(-0.0025*'CU50'!W60^2+0.8007*'CU50'!W60-32.912&lt;0,0,-0.0025*'CU50'!W60^2+0.8007*'CU50'!W60-32.912)</f>
        <v>29.598743592980682</v>
      </c>
      <c r="X117" s="2">
        <f>IF(-0.0025*'CU50'!X60^2+0.8007*'CU50'!X60-32.912&lt;0,0,-0.0025*'CU50'!X60^2+0.8007*'CU50'!X60-32.912)</f>
        <v>30.798847746496648</v>
      </c>
    </row>
    <row r="118" spans="2:24" ht="14.25">
      <c r="B118" s="2">
        <f>IF(-0.0025*'CU50'!B61^2+0.8007*'CU50'!B61-32.912&lt;0,0,-0.0025*'CU50'!B61^2+0.8007*'CU50'!B61-32.912)</f>
        <v>0</v>
      </c>
      <c r="C118" s="2">
        <f>IF(-0.0025*'CU50'!C61^2+0.8007*'CU50'!C61-32.912&lt;0,0,-0.0025*'CU50'!C61^2+0.8007*'CU50'!C61-32.912)</f>
        <v>0</v>
      </c>
      <c r="D118" s="2">
        <f>IF(-0.0025*'CU50'!D61^2+0.8007*'CU50'!D61-32.912&lt;0,0,-0.0025*'CU50'!D61^2+0.8007*'CU50'!D61-32.912)</f>
        <v>1.1815929806842504</v>
      </c>
      <c r="E118" s="2">
        <f>IF(-0.0025*'CU50'!E61^2+0.8007*'CU50'!E61-32.912&lt;0,0,-0.0025*'CU50'!E61^2+0.8007*'CU50'!E61-32.912)</f>
        <v>3.445738921853298</v>
      </c>
      <c r="F118" s="2">
        <f>IF(-0.0025*'CU50'!F61^2+0.8007*'CU50'!F61-32.912&lt;0,0,-0.0025*'CU50'!F61^2+0.8007*'CU50'!F61-32.912)</f>
        <v>5.621117661911377</v>
      </c>
      <c r="G118" s="2">
        <f>IF(-0.0025*'CU50'!G61^2+0.8007*'CU50'!G61-32.912&lt;0,0,-0.0025*'CU50'!G61^2+0.8007*'CU50'!G61-32.912)</f>
        <v>7.7077292008584735</v>
      </c>
      <c r="H118" s="2">
        <f>IF(-0.0025*'CU50'!H61^2+0.8007*'CU50'!H61-32.912&lt;0,0,-0.0025*'CU50'!H61^2+0.8007*'CU50'!H61-32.912)</f>
        <v>9.705573538694608</v>
      </c>
      <c r="I118" s="2">
        <f>IF(-0.0025*'CU50'!I61^2+0.8007*'CU50'!I61-32.912&lt;0,0,-0.0025*'CU50'!I61^2+0.8007*'CU50'!I61-32.912)</f>
        <v>11.61465067541976</v>
      </c>
      <c r="J118" s="2">
        <f>IF(-0.0025*'CU50'!J61^2+0.8007*'CU50'!J61-32.912&lt;0,0,-0.0025*'CU50'!J61^2+0.8007*'CU50'!J61-32.912)</f>
        <v>13.434960611033958</v>
      </c>
      <c r="K118" s="2">
        <f>IF(-0.0025*'CU50'!K61^2+0.8007*'CU50'!K61-32.912&lt;0,0,-0.0025*'CU50'!K61^2+0.8007*'CU50'!K61-32.912)</f>
        <v>15.166503345537173</v>
      </c>
      <c r="L118" s="2">
        <f>IF(-0.0025*'CU50'!L61^2+0.8007*'CU50'!L61-32.912&lt;0,0,-0.0025*'CU50'!L61^2+0.8007*'CU50'!L61-32.912)</f>
        <v>16.809278878929426</v>
      </c>
      <c r="M118" s="2">
        <f>IF(-0.0025*'CU50'!M61^2+0.8007*'CU50'!M61-32.912&lt;0,0,-0.0025*'CU50'!M61^2+0.8007*'CU50'!M61-32.912)</f>
        <v>18.363287211210704</v>
      </c>
      <c r="N118" s="2">
        <f>IF(-0.0025*'CU50'!N61^2+0.8007*'CU50'!N61-32.912&lt;0,0,-0.0025*'CU50'!N61^2+0.8007*'CU50'!N61-32.912)</f>
        <v>19.828528342381013</v>
      </c>
      <c r="O118" s="2">
        <f>IF(-0.0025*'CU50'!O61^2+0.8007*'CU50'!O61-32.912&lt;0,0,-0.0025*'CU50'!O61^2+0.8007*'CU50'!O61-32.912)</f>
        <v>21.205002272440346</v>
      </c>
      <c r="P118" s="2">
        <f>IF(-0.0025*'CU50'!P61^2+0.8007*'CU50'!P61-32.912&lt;0,0,-0.0025*'CU50'!P61^2+0.8007*'CU50'!P61-32.912)</f>
        <v>22.492709001388704</v>
      </c>
      <c r="Q118" s="2">
        <f>IF(-0.0025*'CU50'!Q61^2+0.8007*'CU50'!Q61-32.912&lt;0,0,-0.0025*'CU50'!Q61^2+0.8007*'CU50'!Q61-32.912)</f>
        <v>23.691648529226107</v>
      </c>
      <c r="R118" s="2">
        <f>IF(-0.0025*'CU50'!R61^2+0.8007*'CU50'!R61-32.912&lt;0,0,-0.0025*'CU50'!R61^2+0.8007*'CU50'!R61-32.912)</f>
        <v>24.801820855952528</v>
      </c>
      <c r="S118" s="2">
        <f>IF(-0.0025*'CU50'!S61^2+0.8007*'CU50'!S61-32.912&lt;0,0,-0.0025*'CU50'!S61^2+0.8007*'CU50'!S61-32.912)</f>
        <v>25.823225981567973</v>
      </c>
      <c r="T118" s="2">
        <f>IF(-0.0025*'CU50'!T61^2+0.8007*'CU50'!T61-32.912&lt;0,0,-0.0025*'CU50'!T61^2+0.8007*'CU50'!T61-32.912)</f>
        <v>26.75586390607247</v>
      </c>
      <c r="U118" s="2">
        <f>IF(-0.0025*'CU50'!U61^2+0.8007*'CU50'!U61-32.912&lt;0,0,-0.0025*'CU50'!U61^2+0.8007*'CU50'!U61-32.912)</f>
        <v>27.59973462946597</v>
      </c>
      <c r="V118" s="2">
        <f>IF(-0.0025*'CU50'!V61^2+0.8007*'CU50'!V61-32.912&lt;0,0,-0.0025*'CU50'!V61^2+0.8007*'CU50'!V61-32.912)</f>
        <v>28.354838151748517</v>
      </c>
      <c r="W118" s="2">
        <f>IF(-0.0025*'CU50'!W61^2+0.8007*'CU50'!W61-32.912&lt;0,0,-0.0025*'CU50'!W61^2+0.8007*'CU50'!W61-32.912)</f>
        <v>29.598743592980682</v>
      </c>
      <c r="X118" s="2">
        <f>IF(-0.0025*'CU50'!X61^2+0.8007*'CU50'!X61-32.912&lt;0,0,-0.0025*'CU50'!X61^2+0.8007*'CU50'!X61-32.912)</f>
        <v>30.798847746496648</v>
      </c>
    </row>
    <row r="119" spans="2:24" ht="14.25">
      <c r="B119" s="2">
        <f>IF(-0.0025*'CU50'!B62^2+0.8007*'CU50'!B62-32.912&lt;0,0,-0.0025*'CU50'!B62^2+0.8007*'CU50'!B62-32.912)</f>
        <v>0</v>
      </c>
      <c r="C119" s="2">
        <f>IF(-0.0025*'CU50'!C62^2+0.8007*'CU50'!C62-32.912&lt;0,0,-0.0025*'CU50'!C62^2+0.8007*'CU50'!C62-32.912)</f>
        <v>0</v>
      </c>
      <c r="D119" s="2">
        <f>IF(-0.0025*'CU50'!D62^2+0.8007*'CU50'!D62-32.912&lt;0,0,-0.0025*'CU50'!D62^2+0.8007*'CU50'!D62-32.912)</f>
        <v>3.1501001523046455</v>
      </c>
      <c r="E119" s="2">
        <f>IF(-0.0025*'CU50'!E62^2+0.8007*'CU50'!E62-32.912&lt;0,0,-0.0025*'CU50'!E62^2+0.8007*'CU50'!E62-32.912)</f>
        <v>5.491884542218308</v>
      </c>
      <c r="F119" s="2">
        <f>IF(-0.0025*'CU50'!F62^2+0.8007*'CU50'!F62-32.912&lt;0,0,-0.0025*'CU50'!F62^2+0.8007*'CU50'!F62-32.912)</f>
        <v>7.731608836319914</v>
      </c>
      <c r="G119" s="2">
        <f>IF(-0.0025*'CU50'!G62^2+0.8007*'CU50'!G62-32.912&lt;0,0,-0.0025*'CU50'!G62^2+0.8007*'CU50'!G62-32.912)</f>
        <v>9.869273034609442</v>
      </c>
      <c r="H119" s="2">
        <f>IF(-0.0025*'CU50'!H62^2+0.8007*'CU50'!H62-32.912&lt;0,0,-0.0025*'CU50'!H62^2+0.8007*'CU50'!H62-32.912)</f>
        <v>11.904877137086928</v>
      </c>
      <c r="I119" s="2">
        <f>IF(-0.0025*'CU50'!I62^2+0.8007*'CU50'!I62-32.912&lt;0,0,-0.0025*'CU50'!I62^2+0.8007*'CU50'!I62-32.912)</f>
        <v>13.838421143752349</v>
      </c>
      <c r="J119" s="2">
        <f>IF(-0.0025*'CU50'!J62^2+0.8007*'CU50'!J62-32.912&lt;0,0,-0.0025*'CU50'!J62^2+0.8007*'CU50'!J62-32.912)</f>
        <v>15.669905054605707</v>
      </c>
      <c r="K119" s="2">
        <f>IF(-0.0025*'CU50'!K62^2+0.8007*'CU50'!K62-32.912&lt;0,0,-0.0025*'CU50'!K62^2+0.8007*'CU50'!K62-32.912)</f>
        <v>17.399328869647007</v>
      </c>
      <c r="L119" s="2">
        <f>IF(-0.0025*'CU50'!L62^2+0.8007*'CU50'!L62-32.912&lt;0,0,-0.0025*'CU50'!L62^2+0.8007*'CU50'!L62-32.912)</f>
        <v>19.026692588876237</v>
      </c>
      <c r="M119" s="2">
        <f>IF(-0.0025*'CU50'!M62^2+0.8007*'CU50'!M62-32.912&lt;0,0,-0.0025*'CU50'!M62^2+0.8007*'CU50'!M62-32.912)</f>
        <v>20.551996212293425</v>
      </c>
      <c r="N119" s="2">
        <f>IF(-0.0025*'CU50'!N62^2+0.8007*'CU50'!N62-32.912&lt;0,0,-0.0025*'CU50'!N62^2+0.8007*'CU50'!N62-32.912)</f>
        <v>21.975239739898534</v>
      </c>
      <c r="O119" s="2">
        <f>IF(-0.0025*'CU50'!O62^2+0.8007*'CU50'!O62-32.912&lt;0,0,-0.0025*'CU50'!O62^2+0.8007*'CU50'!O62-32.912)</f>
        <v>23.296423171691593</v>
      </c>
      <c r="P119" s="2">
        <f>IF(-0.0025*'CU50'!P62^2+0.8007*'CU50'!P62-32.912&lt;0,0,-0.0025*'CU50'!P62^2+0.8007*'CU50'!P62-32.912)</f>
        <v>24.515546507672582</v>
      </c>
      <c r="Q119" s="2">
        <f>IF(-0.0025*'CU50'!Q62^2+0.8007*'CU50'!Q62-32.912&lt;0,0,-0.0025*'CU50'!Q62^2+0.8007*'CU50'!Q62-32.912)</f>
        <v>25.63260974784152</v>
      </c>
      <c r="R119" s="2">
        <f>IF(-0.0025*'CU50'!R62^2+0.8007*'CU50'!R62-32.912&lt;0,0,-0.0025*'CU50'!R62^2+0.8007*'CU50'!R62-32.912)</f>
        <v>26.647612892198396</v>
      </c>
      <c r="S119" s="2">
        <f>IF(-0.0025*'CU50'!S62^2+0.8007*'CU50'!S62-32.912&lt;0,0,-0.0025*'CU50'!S62^2+0.8007*'CU50'!S62-32.912)</f>
        <v>27.560555940743207</v>
      </c>
      <c r="T119" s="2">
        <f>IF(-0.0025*'CU50'!T62^2+0.8007*'CU50'!T62-32.912&lt;0,0,-0.0025*'CU50'!T62^2+0.8007*'CU50'!T62-32.912)</f>
        <v>28.37143889347597</v>
      </c>
      <c r="U119" s="2">
        <f>IF(-0.0025*'CU50'!U62^2+0.8007*'CU50'!U62-32.912&lt;0,0,-0.0025*'CU50'!U62^2+0.8007*'CU50'!U62-32.912)</f>
        <v>29.08026175039666</v>
      </c>
      <c r="V119" s="2">
        <f>IF(-0.0025*'CU50'!V62^2+0.8007*'CU50'!V62-32.912&lt;0,0,-0.0025*'CU50'!V62^2+0.8007*'CU50'!V62-32.912)</f>
        <v>29.687024511505285</v>
      </c>
      <c r="W119" s="2">
        <f>IF(-0.0025*'CU50'!W62^2+0.8007*'CU50'!W62-32.912&lt;0,0,-0.0025*'CU50'!W62^2+0.8007*'CU50'!W62-32.912)</f>
        <v>30.594369746286375</v>
      </c>
      <c r="X119" s="2">
        <f>IF(-0.0025*'CU50'!X62^2+0.8007*'CU50'!X62-32.912&lt;0,0,-0.0025*'CU50'!X62^2+0.8007*'CU50'!X62-32.912)</f>
        <v>31.18993687986754</v>
      </c>
    </row>
    <row r="120" spans="2:24" ht="14.25">
      <c r="B120" s="2">
        <f>IF(-0.0025*'CU50'!B63^2+0.8007*'CU50'!B63-32.912&lt;0,0,-0.0025*'CU50'!B63^2+0.8007*'CU50'!B63-32.912)</f>
        <v>0</v>
      </c>
      <c r="C120" s="2">
        <f>IF(-0.0025*'CU50'!C63^2+0.8007*'CU50'!C63-32.912&lt;0,0,-0.0025*'CU50'!C63^2+0.8007*'CU50'!C63-32.912)</f>
        <v>0.6411034142495211</v>
      </c>
      <c r="D120" s="2">
        <f>IF(-0.0025*'CU50'!D63^2+0.8007*'CU50'!D63-32.912&lt;0,0,-0.0025*'CU50'!D63^2+0.8007*'CU50'!D63-32.912)</f>
        <v>5.8768356479546355</v>
      </c>
      <c r="E120" s="2">
        <f>IF(-0.0025*'CU50'!E63^2+0.8007*'CU50'!E63-32.912&lt;0,0,-0.0025*'CU50'!E63^2+0.8007*'CU50'!E63-32.912)</f>
        <v>8.3103407086641</v>
      </c>
      <c r="F120" s="2">
        <f>IF(-0.0025*'CU50'!F63^2+0.8007*'CU50'!F63-32.912&lt;0,0,-0.0025*'CU50'!F63^2+0.8007*'CU50'!F63-32.912)</f>
        <v>10.6209383986115</v>
      </c>
      <c r="G120" s="2">
        <f>IF(-0.0025*'CU50'!G63^2+0.8007*'CU50'!G63-32.912&lt;0,0,-0.0025*'CU50'!G63^2+0.8007*'CU50'!G63-32.912)</f>
        <v>12.808628717796822</v>
      </c>
      <c r="H120" s="2">
        <f>IF(-0.0025*'CU50'!H63^2+0.8007*'CU50'!H63-32.912&lt;0,0,-0.0025*'CU50'!H63^2+0.8007*'CU50'!H63-32.912)</f>
        <v>14.873411666220086</v>
      </c>
      <c r="I120" s="2">
        <f>IF(-0.0025*'CU50'!I63^2+0.8007*'CU50'!I63-32.912&lt;0,0,-0.0025*'CU50'!I63^2+0.8007*'CU50'!I63-32.912)</f>
        <v>16.81528724388128</v>
      </c>
      <c r="J120" s="2">
        <f>IF(-0.0025*'CU50'!J63^2+0.8007*'CU50'!J63-32.912&lt;0,0,-0.0025*'CU50'!J63^2+0.8007*'CU50'!J63-32.912)</f>
        <v>18.63425545078043</v>
      </c>
      <c r="K120" s="2">
        <f>IF(-0.0025*'CU50'!K63^2+0.8007*'CU50'!K63-32.912&lt;0,0,-0.0025*'CU50'!K63^2+0.8007*'CU50'!K63-32.912)</f>
        <v>20.330316286917487</v>
      </c>
      <c r="L120" s="2">
        <f>IF(-0.0025*'CU50'!L63^2+0.8007*'CU50'!L63-32.912&lt;0,0,-0.0025*'CU50'!L63^2+0.8007*'CU50'!L63-32.912)</f>
        <v>21.903469752292487</v>
      </c>
      <c r="M120" s="2">
        <f>IF(-0.0025*'CU50'!M63^2+0.8007*'CU50'!M63-32.912&lt;0,0,-0.0025*'CU50'!M63^2+0.8007*'CU50'!M63-32.912)</f>
        <v>23.35371584690543</v>
      </c>
      <c r="N120" s="2">
        <f>IF(-0.0025*'CU50'!N63^2+0.8007*'CU50'!N63-32.912&lt;0,0,-0.0025*'CU50'!N63^2+0.8007*'CU50'!N63-32.912)</f>
        <v>24.681054570756302</v>
      </c>
      <c r="O120" s="2">
        <f>IF(-0.0025*'CU50'!O63^2+0.8007*'CU50'!O63-32.912&lt;0,0,-0.0025*'CU50'!O63^2+0.8007*'CU50'!O63-32.912)</f>
        <v>25.885485923845103</v>
      </c>
      <c r="P120" s="2">
        <f>IF(-0.0025*'CU50'!P63^2+0.8007*'CU50'!P63-32.912&lt;0,0,-0.0025*'CU50'!P63^2+0.8007*'CU50'!P63-32.912)</f>
        <v>26.967009906171853</v>
      </c>
      <c r="Q120" s="2">
        <f>IF(-0.0025*'CU50'!Q63^2+0.8007*'CU50'!Q63-32.912&lt;0,0,-0.0025*'CU50'!Q63^2+0.8007*'CU50'!Q63-32.912)</f>
        <v>27.925626517736525</v>
      </c>
      <c r="R120" s="2">
        <f>IF(-0.0025*'CU50'!R63^2+0.8007*'CU50'!R63-32.912&lt;0,0,-0.0025*'CU50'!R63^2+0.8007*'CU50'!R63-32.912)</f>
        <v>28.76133575853914</v>
      </c>
      <c r="S120" s="2">
        <f>IF(-0.0025*'CU50'!S63^2+0.8007*'CU50'!S63-32.912&lt;0,0,-0.0025*'CU50'!S63^2+0.8007*'CU50'!S63-32.912)</f>
        <v>29.474137628579683</v>
      </c>
      <c r="T120" s="2">
        <f>IF(-0.0025*'CU50'!T63^2+0.8007*'CU50'!T63-32.912&lt;0,0,-0.0025*'CU50'!T63^2+0.8007*'CU50'!T63-32.912)</f>
        <v>30.06403212785817</v>
      </c>
      <c r="U120" s="2">
        <f>IF(-0.0025*'CU50'!U63^2+0.8007*'CU50'!U63-32.912&lt;0,0,-0.0025*'CU50'!U63^2+0.8007*'CU50'!U63-32.912)</f>
        <v>30.531019256374577</v>
      </c>
      <c r="V120" s="2">
        <f>IF(-0.0025*'CU50'!V63^2+0.8007*'CU50'!V63-32.912&lt;0,0,-0.0025*'CU50'!V63^2+0.8007*'CU50'!V63-32.912)</f>
        <v>30.875099014128928</v>
      </c>
      <c r="W120" s="2">
        <f>IF(-0.0025*'CU50'!W63^2+0.8007*'CU50'!W63-32.912&lt;0,0,-0.0025*'CU50'!W63^2+0.8007*'CU50'!W63-32.912)</f>
        <v>31.194536417351436</v>
      </c>
      <c r="X120" s="2">
        <f>IF(-0.0025*'CU50'!X63^2+0.8007*'CU50'!X63-32.912&lt;0,0,-0.0025*'CU50'!X63^2+0.8007*'CU50'!X63-32.912)</f>
        <v>30.751887241469696</v>
      </c>
    </row>
    <row r="121" spans="2:24" ht="14.25">
      <c r="B121" s="2">
        <f>IF(-0.0025*'CU50'!B64^2+0.8007*'CU50'!B64-32.912&lt;0,0,-0.0025*'CU50'!B64^2+0.8007*'CU50'!B64-32.912)</f>
        <v>0</v>
      </c>
      <c r="C121" s="2">
        <f>IF(-0.0025*'CU50'!C64^2+0.8007*'CU50'!C64-32.912&lt;0,0,-0.0025*'CU50'!C64^2+0.8007*'CU50'!C64-32.912)</f>
        <v>3.025053760963445</v>
      </c>
      <c r="D121" s="2">
        <f>IF(-0.0025*'CU50'!D64^2+0.8007*'CU50'!D64-32.912&lt;0,0,-0.0025*'CU50'!D64^2+0.8007*'CU50'!D64-32.912)</f>
        <v>8.464176288812624</v>
      </c>
      <c r="E121" s="2">
        <f>IF(-0.0025*'CU50'!E64^2+0.8007*'CU50'!E64-32.912&lt;0,0,-0.0025*'CU50'!E64^2+0.8007*'CU50'!E64-32.912)</f>
        <v>10.965201524694265</v>
      </c>
      <c r="F121" s="2">
        <f>IF(-0.0025*'CU50'!F64^2+0.8007*'CU50'!F64-32.912&lt;0,0,-0.0025*'CU50'!F64^2+0.8007*'CU50'!F64-32.912)</f>
        <v>13.320536075213951</v>
      </c>
      <c r="G121" s="2">
        <f>IF(-0.0025*'CU50'!G64^2+0.8007*'CU50'!G64-32.912&lt;0,0,-0.0025*'CU50'!G64^2+0.8007*'CU50'!G64-32.912)</f>
        <v>15.530179940371688</v>
      </c>
      <c r="H121" s="2">
        <f>IF(-0.0025*'CU50'!H64^2+0.8007*'CU50'!H64-32.912&lt;0,0,-0.0025*'CU50'!H64^2+0.8007*'CU50'!H64-32.912)</f>
        <v>17.594133120167456</v>
      </c>
      <c r="I121" s="2">
        <f>IF(-0.0025*'CU50'!I64^2+0.8007*'CU50'!I64-32.912&lt;0,0,-0.0025*'CU50'!I64^2+0.8007*'CU50'!I64-32.912)</f>
        <v>19.512395614601267</v>
      </c>
      <c r="J121" s="2">
        <f>IF(-0.0025*'CU50'!J64^2+0.8007*'CU50'!J64-32.912&lt;0,0,-0.0025*'CU50'!J64^2+0.8007*'CU50'!J64-32.912)</f>
        <v>21.284967423673123</v>
      </c>
      <c r="K121" s="2">
        <f>IF(-0.0025*'CU50'!K64^2+0.8007*'CU50'!K64-32.912&lt;0,0,-0.0025*'CU50'!K64^2+0.8007*'CU50'!K64-32.912)</f>
        <v>22.91184854738301</v>
      </c>
      <c r="L121" s="2">
        <f>IF(-0.0025*'CU50'!L64^2+0.8007*'CU50'!L64-32.912&lt;0,0,-0.0025*'CU50'!L64^2+0.8007*'CU50'!L64-32.912)</f>
        <v>24.393038985730946</v>
      </c>
      <c r="M121" s="2">
        <f>IF(-0.0025*'CU50'!M64^2+0.8007*'CU50'!M64-32.912&lt;0,0,-0.0025*'CU50'!M64^2+0.8007*'CU50'!M64-32.912)</f>
        <v>25.728538738716914</v>
      </c>
      <c r="N121" s="2">
        <f>IF(-0.0025*'CU50'!N64^2+0.8007*'CU50'!N64-32.912&lt;0,0,-0.0025*'CU50'!N64^2+0.8007*'CU50'!N64-32.912)</f>
        <v>26.918347806340925</v>
      </c>
      <c r="O121" s="2">
        <f>IF(-0.0025*'CU50'!O64^2+0.8007*'CU50'!O64-32.912&lt;0,0,-0.0025*'CU50'!O64^2+0.8007*'CU50'!O64-32.912)</f>
        <v>27.962466188602974</v>
      </c>
      <c r="P121" s="2">
        <f>IF(-0.0025*'CU50'!P64^2+0.8007*'CU50'!P64-32.912&lt;0,0,-0.0025*'CU50'!P64^2+0.8007*'CU50'!P64-32.912)</f>
        <v>28.86089388550308</v>
      </c>
      <c r="Q121" s="2">
        <f>IF(-0.0025*'CU50'!Q64^2+0.8007*'CU50'!Q64-32.912&lt;0,0,-0.0025*'CU50'!Q64^2+0.8007*'CU50'!Q64-32.912)</f>
        <v>29.61363089704121</v>
      </c>
      <c r="R121" s="2">
        <f>IF(-0.0025*'CU50'!R64^2+0.8007*'CU50'!R64-32.912&lt;0,0,-0.0025*'CU50'!R64^2+0.8007*'CU50'!R64-32.912)</f>
        <v>30.220677223217386</v>
      </c>
      <c r="S121" s="2">
        <f>IF(-0.0025*'CU50'!S64^2+0.8007*'CU50'!S64-32.912&lt;0,0,-0.0025*'CU50'!S64^2+0.8007*'CU50'!S64-32.912)</f>
        <v>30.682032864031612</v>
      </c>
      <c r="T121" s="2">
        <f>IF(-0.0025*'CU50'!T64^2+0.8007*'CU50'!T64-32.912&lt;0,0,-0.0025*'CU50'!T64^2+0.8007*'CU50'!T64-32.912)</f>
        <v>30.997697819483854</v>
      </c>
      <c r="U121" s="2">
        <f>IF(-0.0025*'CU50'!U64^2+0.8007*'CU50'!U64-32.912&lt;0,0,-0.0025*'CU50'!U64^2+0.8007*'CU50'!U64-32.912)</f>
        <v>31.16767208957416</v>
      </c>
      <c r="V121" s="2">
        <f>IF(-0.0025*'CU50'!V64^2+0.8007*'CU50'!V64-32.912&lt;0,0,-0.0025*'CU50'!V64^2+0.8007*'CU50'!V64-32.912)</f>
        <v>31.1919556743025</v>
      </c>
      <c r="W121" s="2">
        <f>IF(-0.0025*'CU50'!W64^2+0.8007*'CU50'!W64-32.912&lt;0,0,-0.0025*'CU50'!W64^2+0.8007*'CU50'!W64-32.912)</f>
        <v>30.80345078767329</v>
      </c>
      <c r="X121" s="2">
        <f>IF(-0.0025*'CU50'!X64^2+0.8007*'CU50'!X64-32.912&lt;0,0,-0.0025*'CU50'!X64^2+0.8007*'CU50'!X64-32.912)</f>
        <v>29.128013317514792</v>
      </c>
    </row>
    <row r="122" spans="2:24" ht="14.25">
      <c r="B122" s="2">
        <f>IF(-0.0025*'CU50'!B65^2+0.8007*'CU50'!B65-32.912&lt;0,0,-0.0025*'CU50'!B65^2+0.8007*'CU50'!B65-32.912)</f>
        <v>0</v>
      </c>
      <c r="C122" s="2">
        <f>IF(-0.0025*'CU50'!C65^2+0.8007*'CU50'!C65-32.912&lt;0,0,-0.0025*'CU50'!C65^2+0.8007*'CU50'!C65-32.912)</f>
        <v>5.312202125182914</v>
      </c>
      <c r="D122" s="2">
        <f>IF(-0.0025*'CU50'!D65^2+0.8007*'CU50'!D65-32.912&lt;0,0,-0.0025*'CU50'!D65^2+0.8007*'CU50'!D65-32.912)</f>
        <v>10.912122074878596</v>
      </c>
      <c r="E122" s="2">
        <f>IF(-0.0025*'CU50'!E65^2+0.8007*'CU50'!E65-32.912&lt;0,0,-0.0025*'CU50'!E65^2+0.8007*'CU50'!E65-32.912)</f>
        <v>13.456466990308812</v>
      </c>
      <c r="F122" s="2">
        <f>IF(-0.0025*'CU50'!F65^2+0.8007*'CU50'!F65-32.912&lt;0,0,-0.0025*'CU50'!F65^2+0.8007*'CU50'!F65-32.912)</f>
        <v>15.83040186612731</v>
      </c>
      <c r="G122" s="2">
        <f>IF(-0.0025*'CU50'!G65^2+0.8007*'CU50'!G65-32.912&lt;0,0,-0.0025*'CU50'!G65^2+0.8007*'CU50'!G65-32.912)</f>
        <v>18.03392670233405</v>
      </c>
      <c r="H122" s="2">
        <f>IF(-0.0025*'CU50'!H65^2+0.8007*'CU50'!H65-32.912&lt;0,0,-0.0025*'CU50'!H65^2+0.8007*'CU50'!H65-32.912)</f>
        <v>20.06704149892903</v>
      </c>
      <c r="I122" s="2">
        <f>IF(-0.0025*'CU50'!I65^2+0.8007*'CU50'!I65-32.912&lt;0,0,-0.0025*'CU50'!I65^2+0.8007*'CU50'!I65-32.912)</f>
        <v>21.929746255912285</v>
      </c>
      <c r="J122" s="2">
        <f>IF(-0.0025*'CU50'!J65^2+0.8007*'CU50'!J65-32.912&lt;0,0,-0.0025*'CU50'!J65^2+0.8007*'CU50'!J65-32.912)</f>
        <v>23.62204097328381</v>
      </c>
      <c r="K122" s="2">
        <f>IF(-0.0025*'CU50'!K65^2+0.8007*'CU50'!K65-32.912&lt;0,0,-0.0025*'CU50'!K65^2+0.8007*'CU50'!K65-32.912)</f>
        <v>25.143925651043553</v>
      </c>
      <c r="L122" s="2">
        <f>IF(-0.0025*'CU50'!L65^2+0.8007*'CU50'!L65-32.912&lt;0,0,-0.0025*'CU50'!L65^2+0.8007*'CU50'!L65-32.912)</f>
        <v>26.495400289191586</v>
      </c>
      <c r="M122" s="2">
        <f>IF(-0.0025*'CU50'!M65^2+0.8007*'CU50'!M65-32.912&lt;0,0,-0.0025*'CU50'!M65^2+0.8007*'CU50'!M65-32.912)</f>
        <v>27.676464887727867</v>
      </c>
      <c r="N122" s="2">
        <f>IF(-0.0025*'CU50'!N65^2+0.8007*'CU50'!N65-32.912&lt;0,0,-0.0025*'CU50'!N65^2+0.8007*'CU50'!N65-32.912)</f>
        <v>28.687119446652417</v>
      </c>
      <c r="O122" s="2">
        <f>IF(-0.0025*'CU50'!O65^2+0.8007*'CU50'!O65-32.912&lt;0,0,-0.0025*'CU50'!O65^2+0.8007*'CU50'!O65-32.912)</f>
        <v>29.527363965965208</v>
      </c>
      <c r="P122" s="2">
        <f>IF(-0.0025*'CU50'!P65^2+0.8007*'CU50'!P65-32.912&lt;0,0,-0.0025*'CU50'!P65^2+0.8007*'CU50'!P65-32.912)</f>
        <v>30.197198445666274</v>
      </c>
      <c r="Q122" s="2">
        <f>IF(-0.0025*'CU50'!Q65^2+0.8007*'CU50'!Q65-32.912&lt;0,0,-0.0025*'CU50'!Q65^2+0.8007*'CU50'!Q65-32.912)</f>
        <v>30.69662288575558</v>
      </c>
      <c r="R122" s="2">
        <f>IF(-0.0025*'CU50'!R65^2+0.8007*'CU50'!R65-32.912&lt;0,0,-0.0025*'CU50'!R65^2+0.8007*'CU50'!R65-32.912)</f>
        <v>31.025637286233156</v>
      </c>
      <c r="S122" s="2">
        <f>IF(-0.0025*'CU50'!S65^2+0.8007*'CU50'!S65-32.912&lt;0,0,-0.0025*'CU50'!S65^2+0.8007*'CU50'!S65-32.912)</f>
        <v>31.184241647098993</v>
      </c>
      <c r="T122" s="2">
        <f>IF(-0.0025*'CU50'!T65^2+0.8007*'CU50'!T65-32.912&lt;0,0,-0.0025*'CU50'!T65^2+0.8007*'CU50'!T65-32.912)</f>
        <v>31.172435968353078</v>
      </c>
      <c r="U122" s="2">
        <f>IF(-0.0025*'CU50'!U65^2+0.8007*'CU50'!U65-32.912&lt;0,0,-0.0025*'CU50'!U65^2+0.8007*'CU50'!U65-32.912)</f>
        <v>30.990220249995396</v>
      </c>
      <c r="V122" s="2">
        <f>IF(-0.0025*'CU50'!V65^2+0.8007*'CU50'!V65-32.912&lt;0,0,-0.0025*'CU50'!V65^2+0.8007*'CU50'!V65-32.912)</f>
        <v>30.637594492026032</v>
      </c>
      <c r="W122" s="2">
        <f>IF(-0.0025*'CU50'!W65^2+0.8007*'CU50'!W65-32.912&lt;0,0,-0.0025*'CU50'!W65^2+0.8007*'CU50'!W65-32.912)</f>
        <v>29.42111285725199</v>
      </c>
      <c r="X122" s="2">
        <f>IF(-0.0025*'CU50'!X65^2+0.8007*'CU50'!X65-32.912&lt;0,0,-0.0025*'CU50'!X65^2+0.8007*'CU50'!X65-32.912)</f>
        <v>26.3183151080029</v>
      </c>
    </row>
    <row r="123" spans="2:24" ht="14.25">
      <c r="B123" s="2">
        <f>IF(-0.0025*'CU50'!B66^2+0.8007*'CU50'!B66-32.912&lt;0,0,-0.0025*'CU50'!B66^2+0.8007*'CU50'!B66-32.912)</f>
        <v>0</v>
      </c>
      <c r="C123" s="2">
        <f>IF(-0.0025*'CU50'!C66^2+0.8007*'CU50'!C66-32.912&lt;0,0,-0.0025*'CU50'!C66^2+0.8007*'CU50'!C66-32.912)</f>
        <v>7.502548506907942</v>
      </c>
      <c r="D123" s="2">
        <f>IF(-0.0025*'CU50'!D66^2+0.8007*'CU50'!D66-32.912&lt;0,0,-0.0025*'CU50'!D66^2+0.8007*'CU50'!D66-32.912)</f>
        <v>13.220673006152552</v>
      </c>
      <c r="E123" s="2">
        <f>IF(-0.0025*'CU50'!E66^2+0.8007*'CU50'!E66-32.912&lt;0,0,-0.0025*'CU50'!E66^2+0.8007*'CU50'!E66-32.912)</f>
        <v>15.784137105507746</v>
      </c>
      <c r="F123" s="2">
        <f>IF(-0.0025*'CU50'!F66^2+0.8007*'CU50'!F66-32.912&lt;0,0,-0.0025*'CU50'!F66^2+0.8007*'CU50'!F66-32.912)</f>
        <v>18.15053577135152</v>
      </c>
      <c r="G123" s="2">
        <f>IF(-0.0025*'CU50'!G66^2+0.8007*'CU50'!G66-32.912&lt;0,0,-0.0025*'CU50'!G66^2+0.8007*'CU50'!G66-32.912)</f>
        <v>20.31986900368387</v>
      </c>
      <c r="H123" s="2">
        <f>IF(-0.0025*'CU50'!H66^2+0.8007*'CU50'!H66-32.912&lt;0,0,-0.0025*'CU50'!H66^2+0.8007*'CU50'!H66-32.912)</f>
        <v>22.292136802504807</v>
      </c>
      <c r="I123" s="2">
        <f>IF(-0.0025*'CU50'!I66^2+0.8007*'CU50'!I66-32.912&lt;0,0,-0.0025*'CU50'!I66^2+0.8007*'CU50'!I66-32.912)</f>
        <v>24.067339167814332</v>
      </c>
      <c r="J123" s="2">
        <f>IF(-0.0025*'CU50'!J66^2+0.8007*'CU50'!J66-32.912&lt;0,0,-0.0025*'CU50'!J66^2+0.8007*'CU50'!J66-32.912)</f>
        <v>25.645476099612445</v>
      </c>
      <c r="K123" s="2">
        <f>IF(-0.0025*'CU50'!K66^2+0.8007*'CU50'!K66-32.912&lt;0,0,-0.0025*'CU50'!K66^2+0.8007*'CU50'!K66-32.912)</f>
        <v>27.026547597899153</v>
      </c>
      <c r="L123" s="2">
        <f>IF(-0.0025*'CU50'!L66^2+0.8007*'CU50'!L66-32.912&lt;0,0,-0.0025*'CU50'!L66^2+0.8007*'CU50'!L66-32.912)</f>
        <v>28.210553662674435</v>
      </c>
      <c r="M123" s="2">
        <f>IF(-0.0025*'CU50'!M66^2+0.8007*'CU50'!M66-32.912&lt;0,0,-0.0025*'CU50'!M66^2+0.8007*'CU50'!M66-32.912)</f>
        <v>29.19749429393829</v>
      </c>
      <c r="N123" s="2">
        <f>IF(-0.0025*'CU50'!N66^2+0.8007*'CU50'!N66-32.912&lt;0,0,-0.0025*'CU50'!N66^2+0.8007*'CU50'!N66-32.912)</f>
        <v>29.987369491690764</v>
      </c>
      <c r="O123" s="2">
        <f>IF(-0.0025*'CU50'!O66^2+0.8007*'CU50'!O66-32.912&lt;0,0,-0.0025*'CU50'!O66^2+0.8007*'CU50'!O66-32.912)</f>
        <v>30.58017925593179</v>
      </c>
      <c r="P123" s="2">
        <f>IF(-0.0025*'CU50'!P66^2+0.8007*'CU50'!P66-32.912&lt;0,0,-0.0025*'CU50'!P66^2+0.8007*'CU50'!P66-32.912)</f>
        <v>30.975923586661416</v>
      </c>
      <c r="Q123" s="2">
        <f>IF(-0.0025*'CU50'!Q66^2+0.8007*'CU50'!Q66-32.912&lt;0,0,-0.0025*'CU50'!Q66^2+0.8007*'CU50'!Q66-32.912)</f>
        <v>31.17460248387963</v>
      </c>
      <c r="R123" s="2">
        <f>IF(-0.0025*'CU50'!R66^2+0.8007*'CU50'!R66-32.912&lt;0,0,-0.0025*'CU50'!R66^2+0.8007*'CU50'!R66-32.912)</f>
        <v>31.176215947586435</v>
      </c>
      <c r="S123" s="2">
        <f>IF(-0.0025*'CU50'!S66^2+0.8007*'CU50'!S66-32.912&lt;0,0,-0.0025*'CU50'!S66^2+0.8007*'CU50'!S66-32.912)</f>
        <v>30.980763977781812</v>
      </c>
      <c r="T123" s="2">
        <f>IF(-0.0025*'CU50'!T66^2+0.8007*'CU50'!T66-32.912&lt;0,0,-0.0025*'CU50'!T66^2+0.8007*'CU50'!T66-32.912)</f>
        <v>30.588246574465778</v>
      </c>
      <c r="U123" s="2">
        <f>IF(-0.0025*'CU50'!U66^2+0.8007*'CU50'!U66-32.912&lt;0,0,-0.0025*'CU50'!U66^2+0.8007*'CU50'!U66-32.912)</f>
        <v>29.998663737638346</v>
      </c>
      <c r="V123" s="2">
        <f>IF(-0.0025*'CU50'!V66^2+0.8007*'CU50'!V66-32.912&lt;0,0,-0.0025*'CU50'!V66^2+0.8007*'CU50'!V66-32.912)</f>
        <v>29.21201546729946</v>
      </c>
      <c r="W123" s="2">
        <f>IF(-0.0025*'CU50'!W66^2+0.8007*'CU50'!W66-32.912&lt;0,0,-0.0025*'CU50'!W66^2+0.8007*'CU50'!W66-32.912)</f>
        <v>27.047522626087506</v>
      </c>
      <c r="X123" s="2">
        <f>IF(-0.0025*'CU50'!X66^2+0.8007*'CU50'!X66-32.912&lt;0,0,-0.0025*'CU50'!X66^2+0.8007*'CU50'!X66-32.912)</f>
        <v>22.322792612933945</v>
      </c>
    </row>
    <row r="124" spans="2:24" ht="14.25">
      <c r="B124" s="2">
        <f>IF(-0.0025*'CU50'!B67^2+0.8007*'CU50'!B67-32.912&lt;0,0,-0.0025*'CU50'!B67^2+0.8007*'CU50'!B67-32.912)</f>
        <v>0</v>
      </c>
      <c r="C124" s="2">
        <f>IF(-0.0025*'CU50'!C67^2+0.8007*'CU50'!C67-32.912&lt;0,0,-0.0025*'CU50'!C67^2+0.8007*'CU50'!C67-32.912)</f>
        <v>9.596092906138516</v>
      </c>
      <c r="D124" s="2">
        <f>IF(-0.0025*'CU50'!D67^2+0.8007*'CU50'!D67-32.912&lt;0,0,-0.0025*'CU50'!D67^2+0.8007*'CU50'!D67-32.912)</f>
        <v>15.389829082634506</v>
      </c>
      <c r="E124" s="2">
        <f>IF(-0.0025*'CU50'!E67^2+0.8007*'CU50'!E67-32.912&lt;0,0,-0.0025*'CU50'!E67^2+0.8007*'CU50'!E67-32.912)</f>
        <v>17.948211870291033</v>
      </c>
      <c r="F124" s="2">
        <f>IF(-0.0025*'CU50'!F67^2+0.8007*'CU50'!F67-32.912&lt;0,0,-0.0025*'CU50'!F67^2+0.8007*'CU50'!F67-32.912)</f>
        <v>20.280937790886597</v>
      </c>
      <c r="G124" s="2">
        <f>IF(-0.0025*'CU50'!G67^2+0.8007*'CU50'!G67-32.912&lt;0,0,-0.0025*'CU50'!G67^2+0.8007*'CU50'!G67-32.912)</f>
        <v>22.38800684442119</v>
      </c>
      <c r="H124" s="2">
        <f>IF(-0.0025*'CU50'!H67^2+0.8007*'CU50'!H67-32.912&lt;0,0,-0.0025*'CU50'!H67^2+0.8007*'CU50'!H67-32.912)</f>
        <v>24.269419030894795</v>
      </c>
      <c r="I124" s="2">
        <f>IF(-0.0025*'CU50'!I67^2+0.8007*'CU50'!I67-32.912&lt;0,0,-0.0025*'CU50'!I67^2+0.8007*'CU50'!I67-32.912)</f>
        <v>25.925174350307415</v>
      </c>
      <c r="J124" s="2">
        <f>IF(-0.0025*'CU50'!J67^2+0.8007*'CU50'!J67-32.912&lt;0,0,-0.0025*'CU50'!J67^2+0.8007*'CU50'!J67-32.912)</f>
        <v>27.355272802659087</v>
      </c>
      <c r="K124" s="2">
        <f>IF(-0.0025*'CU50'!K67^2+0.8007*'CU50'!K67-32.912&lt;0,0,-0.0025*'CU50'!K67^2+0.8007*'CU50'!K67-32.912)</f>
        <v>28.55971438794976</v>
      </c>
      <c r="L124" s="2">
        <f>IF(-0.0025*'CU50'!L67^2+0.8007*'CU50'!L67-32.912&lt;0,0,-0.0025*'CU50'!L67^2+0.8007*'CU50'!L67-32.912)</f>
        <v>29.538499106179472</v>
      </c>
      <c r="M124" s="2">
        <f>IF(-0.0025*'CU50'!M67^2+0.8007*'CU50'!M67-32.912&lt;0,0,-0.0025*'CU50'!M67^2+0.8007*'CU50'!M67-32.912)</f>
        <v>30.2916269573482</v>
      </c>
      <c r="N124" s="2">
        <f>IF(-0.0025*'CU50'!N67^2+0.8007*'CU50'!N67-32.912&lt;0,0,-0.0025*'CU50'!N67^2+0.8007*'CU50'!N67-32.912)</f>
        <v>30.81909794145595</v>
      </c>
      <c r="O124" s="2">
        <f>IF(-0.0025*'CU50'!O67^2+0.8007*'CU50'!O67-32.912&lt;0,0,-0.0025*'CU50'!O67^2+0.8007*'CU50'!O67-32.912)</f>
        <v>31.120912058502732</v>
      </c>
      <c r="P124" s="2">
        <f>IF(-0.0025*'CU50'!P67^2+0.8007*'CU50'!P67-32.912&lt;0,0,-0.0025*'CU50'!P67^2+0.8007*'CU50'!P67-32.912)</f>
        <v>31.19706930848853</v>
      </c>
      <c r="Q124" s="2">
        <f>IF(-0.0025*'CU50'!Q67^2+0.8007*'CU50'!Q67-32.912&lt;0,0,-0.0025*'CU50'!Q67^2+0.8007*'CU50'!Q67-32.912)</f>
        <v>31.047569691413365</v>
      </c>
      <c r="R124" s="2">
        <f>IF(-0.0025*'CU50'!R67^2+0.8007*'CU50'!R67-32.912&lt;0,0,-0.0025*'CU50'!R67^2+0.8007*'CU50'!R67-32.912)</f>
        <v>30.67241320727721</v>
      </c>
      <c r="S124" s="2">
        <f>IF(-0.0025*'CU50'!S67^2+0.8007*'CU50'!S67-32.912&lt;0,0,-0.0025*'CU50'!S67^2+0.8007*'CU50'!S67-32.912)</f>
        <v>30.07159985608009</v>
      </c>
      <c r="T124" s="2">
        <f>IF(-0.0025*'CU50'!T67^2+0.8007*'CU50'!T67-32.912&lt;0,0,-0.0025*'CU50'!T67^2+0.8007*'CU50'!T67-32.912)</f>
        <v>29.245129637821982</v>
      </c>
      <c r="U124" s="2">
        <f>IF(-0.0025*'CU50'!U67^2+0.8007*'CU50'!U67-32.912&lt;0,0,-0.0025*'CU50'!U67^2+0.8007*'CU50'!U67-32.912)</f>
        <v>28.19300255250291</v>
      </c>
      <c r="V124" s="2">
        <f>IF(-0.0025*'CU50'!V67^2+0.8007*'CU50'!V67-32.912&lt;0,0,-0.0025*'CU50'!V67^2+0.8007*'CU50'!V67-32.912)</f>
        <v>26.915218600122877</v>
      </c>
      <c r="W124" s="2">
        <f>IF(-0.0025*'CU50'!W67^2+0.8007*'CU50'!W67-32.912&lt;0,0,-0.0025*'CU50'!W67^2+0.8007*'CU50'!W67-32.912)</f>
        <v>23.682680094179837</v>
      </c>
      <c r="X124" s="2">
        <f>IF(-0.0025*'CU50'!X67^2+0.8007*'CU50'!X67-32.912&lt;0,0,-0.0025*'CU50'!X67^2+0.8007*'CU50'!X67-32.912)</f>
        <v>17.141445832308</v>
      </c>
    </row>
    <row r="125" spans="2:24" ht="14.25">
      <c r="B125" s="2">
        <f>IF(-0.0025*'CU50'!B68^2+0.8007*'CU50'!B68-32.912&lt;0,0,-0.0025*'CU50'!B68^2+0.8007*'CU50'!B68-32.912)</f>
        <v>0</v>
      </c>
      <c r="C125" s="2">
        <f>IF(-0.0025*'CU50'!C68^2+0.8007*'CU50'!C68-32.912&lt;0,0,-0.0025*'CU50'!C68^2+0.8007*'CU50'!C68-32.912)</f>
        <v>11.592835322874635</v>
      </c>
      <c r="D125" s="2">
        <f>IF(-0.0025*'CU50'!D68^2+0.8007*'CU50'!D68-32.912&lt;0,0,-0.0025*'CU50'!D68^2+0.8007*'CU50'!D68-32.912)</f>
        <v>17.419590304324444</v>
      </c>
      <c r="E125" s="2">
        <f>IF(-0.0025*'CU50'!E68^2+0.8007*'CU50'!E68-32.912&lt;0,0,-0.0025*'CU50'!E68^2+0.8007*'CU50'!E68-32.912)</f>
        <v>19.948691284658715</v>
      </c>
      <c r="F125" s="2">
        <f>IF(-0.0025*'CU50'!F68^2+0.8007*'CU50'!F68-32.912&lt;0,0,-0.0025*'CU50'!F68^2+0.8007*'CU50'!F68-32.912)</f>
        <v>22.221607924732574</v>
      </c>
      <c r="G125" s="2">
        <f>IF(-0.0025*'CU50'!G68^2+0.8007*'CU50'!G68-32.912&lt;0,0,-0.0025*'CU50'!G68^2+0.8007*'CU50'!G68-32.912)</f>
        <v>24.238340224545986</v>
      </c>
      <c r="H125" s="2">
        <f>IF(-0.0025*'CU50'!H68^2+0.8007*'CU50'!H68-32.912&lt;0,0,-0.0025*'CU50'!H68^2+0.8007*'CU50'!H68-32.912)</f>
        <v>25.99888818409898</v>
      </c>
      <c r="I125" s="2">
        <f>IF(-0.0025*'CU50'!I68^2+0.8007*'CU50'!I68-32.912&lt;0,0,-0.0025*'CU50'!I68^2+0.8007*'CU50'!I68-32.912)</f>
        <v>27.503251803391557</v>
      </c>
      <c r="J125" s="2">
        <f>IF(-0.0025*'CU50'!J68^2+0.8007*'CU50'!J68-32.912&lt;0,0,-0.0025*'CU50'!J68^2+0.8007*'CU50'!J68-32.912)</f>
        <v>28.7514310824237</v>
      </c>
      <c r="K125" s="2">
        <f>IF(-0.0025*'CU50'!K68^2+0.8007*'CU50'!K68-32.912&lt;0,0,-0.0025*'CU50'!K68^2+0.8007*'CU50'!K68-32.912)</f>
        <v>29.74342602119542</v>
      </c>
      <c r="L125" s="2">
        <f>IF(-0.0025*'CU50'!L68^2+0.8007*'CU50'!L68-32.912&lt;0,0,-0.0025*'CU50'!L68^2+0.8007*'CU50'!L68-32.912)</f>
        <v>30.479236619706704</v>
      </c>
      <c r="M125" s="2">
        <f>IF(-0.0025*'CU50'!M68^2+0.8007*'CU50'!M68-32.912&lt;0,0,-0.0025*'CU50'!M68^2+0.8007*'CU50'!M68-32.912)</f>
        <v>30.95886287795758</v>
      </c>
      <c r="N125" s="2">
        <f>IF(-0.0025*'CU50'!N68^2+0.8007*'CU50'!N68-32.912&lt;0,0,-0.0025*'CU50'!N68^2+0.8007*'CU50'!N68-32.912)</f>
        <v>31.182304795948006</v>
      </c>
      <c r="O125" s="2">
        <f>IF(-0.0025*'CU50'!O68^2+0.8007*'CU50'!O68-32.912&lt;0,0,-0.0025*'CU50'!O68^2+0.8007*'CU50'!O68-32.912)</f>
        <v>31.149562373678016</v>
      </c>
      <c r="P125" s="2">
        <f>IF(-0.0025*'CU50'!P68^2+0.8007*'CU50'!P68-32.912&lt;0,0,-0.0025*'CU50'!P68^2+0.8007*'CU50'!P68-32.912)</f>
        <v>30.860635611147593</v>
      </c>
      <c r="Q125" s="2">
        <f>IF(-0.0025*'CU50'!Q68^2+0.8007*'CU50'!Q68-32.912&lt;0,0,-0.0025*'CU50'!Q68^2+0.8007*'CU50'!Q68-32.912)</f>
        <v>30.315524508356766</v>
      </c>
      <c r="R125" s="2">
        <f>IF(-0.0025*'CU50'!R68^2+0.8007*'CU50'!R68-32.912&lt;0,0,-0.0025*'CU50'!R68^2+0.8007*'CU50'!R68-32.912)</f>
        <v>29.514229065305493</v>
      </c>
      <c r="S125" s="2">
        <f>IF(-0.0025*'CU50'!S68^2+0.8007*'CU50'!S68-32.912&lt;0,0,-0.0025*'CU50'!S68^2+0.8007*'CU50'!S68-32.912)</f>
        <v>28.456749281993815</v>
      </c>
      <c r="T125" s="2">
        <f>IF(-0.0025*'CU50'!T68^2+0.8007*'CU50'!T68-32.912&lt;0,0,-0.0025*'CU50'!T68^2+0.8007*'CU50'!T68-32.912)</f>
        <v>27.143085158421734</v>
      </c>
      <c r="U125" s="2">
        <f>IF(-0.0025*'CU50'!U68^2+0.8007*'CU50'!U68-32.912&lt;0,0,-0.0025*'CU50'!U68^2+0.8007*'CU50'!U68-32.912)</f>
        <v>25.57323669458915</v>
      </c>
      <c r="V125" s="2">
        <f>IF(-0.0025*'CU50'!V68^2+0.8007*'CU50'!V68-32.912&lt;0,0,-0.0025*'CU50'!V68^2+0.8007*'CU50'!V68-32.912)</f>
        <v>23.747203890496188</v>
      </c>
      <c r="W125" s="2">
        <f>IF(-0.0025*'CU50'!W68^2+0.8007*'CU50'!W68-32.912&lt;0,0,-0.0025*'CU50'!W68^2+0.8007*'CU50'!W68-32.912)</f>
        <v>19.32658526152901</v>
      </c>
      <c r="X125" s="2">
        <f>IF(-0.0025*'CU50'!X68^2+0.8007*'CU50'!X68-32.912&lt;0,0,-0.0025*'CU50'!X68^2+0.8007*'CU50'!X68-32.912)</f>
        <v>10.774274766124996</v>
      </c>
    </row>
    <row r="126" spans="2:24" ht="14.25">
      <c r="B126" s="2">
        <f>IF(-0.0025*'CU50'!B69^2+0.8007*'CU50'!B69-32.912&lt;0,0,-0.0025*'CU50'!B69^2+0.8007*'CU50'!B69-32.912)</f>
        <v>0</v>
      </c>
      <c r="C126" s="2">
        <f>IF(-0.0025*'CU50'!C69^2+0.8007*'CU50'!C69-32.912&lt;0,0,-0.0025*'CU50'!C69^2+0.8007*'CU50'!C69-32.912)</f>
        <v>13.492775757116306</v>
      </c>
      <c r="D126" s="2">
        <f>IF(-0.0025*'CU50'!D69^2+0.8007*'CU50'!D69-32.912&lt;0,0,-0.0025*'CU50'!D69^2+0.8007*'CU50'!D69-32.912)</f>
        <v>19.309956671222388</v>
      </c>
      <c r="E126" s="2">
        <f>IF(-0.0025*'CU50'!E69^2+0.8007*'CU50'!E69-32.912&lt;0,0,-0.0025*'CU50'!E69^2+0.8007*'CU50'!E69-32.912)</f>
        <v>21.78557534861079</v>
      </c>
      <c r="F126" s="2">
        <f>IF(-0.0025*'CU50'!F69^2+0.8007*'CU50'!F69-32.912&lt;0,0,-0.0025*'CU50'!F69^2+0.8007*'CU50'!F69-32.912)</f>
        <v>23.972546172889416</v>
      </c>
      <c r="G126" s="2">
        <f>IF(-0.0025*'CU50'!G69^2+0.8007*'CU50'!G69-32.912&lt;0,0,-0.0025*'CU50'!G69^2+0.8007*'CU50'!G69-32.912)</f>
        <v>25.870869144058283</v>
      </c>
      <c r="H126" s="2">
        <f>IF(-0.0025*'CU50'!H69^2+0.8007*'CU50'!H69-32.912&lt;0,0,-0.0025*'CU50'!H69^2+0.8007*'CU50'!H69-32.912)</f>
        <v>27.480544262117384</v>
      </c>
      <c r="I126" s="2">
        <f>IF(-0.0025*'CU50'!I69^2+0.8007*'CU50'!I69-32.912&lt;0,0,-0.0025*'CU50'!I69^2+0.8007*'CU50'!I69-32.912)</f>
        <v>28.801571527066706</v>
      </c>
      <c r="J126" s="2">
        <f>IF(-0.0025*'CU50'!J69^2+0.8007*'CU50'!J69-32.912&lt;0,0,-0.0025*'CU50'!J69^2+0.8007*'CU50'!J69-32.912)</f>
        <v>29.833950938906284</v>
      </c>
      <c r="K126" s="2">
        <f>IF(-0.0025*'CU50'!K69^2+0.8007*'CU50'!K69-32.912&lt;0,0,-0.0025*'CU50'!K69^2+0.8007*'CU50'!K69-32.912)</f>
        <v>30.57768249763609</v>
      </c>
      <c r="L126" s="2">
        <f>IF(-0.0025*'CU50'!L69^2+0.8007*'CU50'!L69-32.912&lt;0,0,-0.0025*'CU50'!L69^2+0.8007*'CU50'!L69-32.912)</f>
        <v>31.03276620325613</v>
      </c>
      <c r="M126" s="2">
        <f>IF(-0.0025*'CU50'!M69^2+0.8007*'CU50'!M69-32.912&lt;0,0,-0.0025*'CU50'!M69^2+0.8007*'CU50'!M69-32.912)</f>
        <v>31.199202055766413</v>
      </c>
      <c r="N126" s="2">
        <f>IF(-0.0025*'CU50'!N69^2+0.8007*'CU50'!N69-32.912&lt;0,0,-0.0025*'CU50'!N69^2+0.8007*'CU50'!N69-32.912)</f>
        <v>31.076990055166924</v>
      </c>
      <c r="O126" s="2">
        <f>IF(-0.0025*'CU50'!O69^2+0.8007*'CU50'!O69-32.912&lt;0,0,-0.0025*'CU50'!O69^2+0.8007*'CU50'!O69-32.912)</f>
        <v>30.66613020145767</v>
      </c>
      <c r="P126" s="2">
        <f>IF(-0.0025*'CU50'!P69^2+0.8007*'CU50'!P69-32.912&lt;0,0,-0.0025*'CU50'!P69^2+0.8007*'CU50'!P69-32.912)</f>
        <v>29.966622494638663</v>
      </c>
      <c r="Q126" s="2">
        <f>IF(-0.0025*'CU50'!Q69^2+0.8007*'CU50'!Q69-32.912&lt;0,0,-0.0025*'CU50'!Q69^2+0.8007*'CU50'!Q69-32.912)</f>
        <v>28.978466934709864</v>
      </c>
      <c r="R126" s="2">
        <f>IF(-0.0025*'CU50'!R69^2+0.8007*'CU50'!R69-32.912&lt;0,0,-0.0025*'CU50'!R69^2+0.8007*'CU50'!R69-32.912)</f>
        <v>27.70166352167133</v>
      </c>
      <c r="S126" s="2">
        <f>IF(-0.0025*'CU50'!S69^2+0.8007*'CU50'!S69-32.912&lt;0,0,-0.0025*'CU50'!S69^2+0.8007*'CU50'!S69-32.912)</f>
        <v>26.136212255523013</v>
      </c>
      <c r="T126" s="2">
        <f>IF(-0.0025*'CU50'!T69^2+0.8007*'CU50'!T69-32.912&lt;0,0,-0.0025*'CU50'!T69^2+0.8007*'CU50'!T69-32.912)</f>
        <v>24.282113136264947</v>
      </c>
      <c r="U126" s="2">
        <f>IF(-0.0025*'CU50'!U69^2+0.8007*'CU50'!U69-32.912&lt;0,0,-0.0025*'CU50'!U69^2+0.8007*'CU50'!U69-32.912)</f>
        <v>22.1393661638971</v>
      </c>
      <c r="V126" s="2">
        <f>IF(-0.0025*'CU50'!V69^2+0.8007*'CU50'!V69-32.912&lt;0,0,-0.0025*'CU50'!V69^2+0.8007*'CU50'!V69-32.912)</f>
        <v>19.707971338419505</v>
      </c>
      <c r="W126" s="2">
        <f>IF(-0.0025*'CU50'!W69^2+0.8007*'CU50'!W69-32.912&lt;0,0,-0.0025*'CU50'!W69^2+0.8007*'CU50'!W69-32.912)</f>
        <v>13.979238128135002</v>
      </c>
      <c r="X126" s="2">
        <f>IF(-0.0025*'CU50'!X69^2+0.8007*'CU50'!X69-32.912&lt;0,0,-0.0025*'CU50'!X69^2+0.8007*'CU50'!X69-32.912)</f>
        <v>3.2212794143849877</v>
      </c>
    </row>
    <row r="127" spans="2:24" ht="14.25">
      <c r="B127" s="2">
        <f>IF(-0.0025*'CU50'!B70^2+0.8007*'CU50'!B70-32.912&lt;0,0,-0.0025*'CU50'!B70^2+0.8007*'CU50'!B70-32.912)</f>
        <v>0</v>
      </c>
      <c r="C127" s="2">
        <f>IF(-0.0025*'CU50'!C70^2+0.8007*'CU50'!C70-32.912&lt;0,0,-0.0025*'CU50'!C70^2+0.8007*'CU50'!C70-32.912)</f>
        <v>15.295914208863529</v>
      </c>
      <c r="D127" s="2">
        <f>IF(-0.0025*'CU50'!D70^2+0.8007*'CU50'!D70-32.912&lt;0,0,-0.0025*'CU50'!D70^2+0.8007*'CU50'!D70-32.912)</f>
        <v>21.060928183328308</v>
      </c>
      <c r="E127" s="2">
        <f>IF(-0.0025*'CU50'!E70^2+0.8007*'CU50'!E70-32.912&lt;0,0,-0.0025*'CU50'!E70^2+0.8007*'CU50'!E70-32.912)</f>
        <v>23.458864062147207</v>
      </c>
      <c r="F127" s="2">
        <f>IF(-0.0025*'CU50'!F70^2+0.8007*'CU50'!F70-32.912&lt;0,0,-0.0025*'CU50'!F70^2+0.8007*'CU50'!F70-32.912)</f>
        <v>25.533752535357124</v>
      </c>
      <c r="G127" s="2">
        <f>IF(-0.0025*'CU50'!G70^2+0.8007*'CU50'!G70-32.912&lt;0,0,-0.0025*'CU50'!G70^2+0.8007*'CU50'!G70-32.912)</f>
        <v>27.285593602958052</v>
      </c>
      <c r="H127" s="2">
        <f>IF(-0.0025*'CU50'!H70^2+0.8007*'CU50'!H70-32.912&lt;0,0,-0.0025*'CU50'!H70^2+0.8007*'CU50'!H70-32.912)</f>
        <v>28.714387264949977</v>
      </c>
      <c r="I127" s="2">
        <f>IF(-0.0025*'CU50'!I70^2+0.8007*'CU50'!I70-32.912&lt;0,0,-0.0025*'CU50'!I70^2+0.8007*'CU50'!I70-32.912)</f>
        <v>29.820133521332906</v>
      </c>
      <c r="J127" s="2">
        <f>IF(-0.0025*'CU50'!J70^2+0.8007*'CU50'!J70-32.912&lt;0,0,-0.0025*'CU50'!J70^2+0.8007*'CU50'!J70-32.912)</f>
        <v>30.602832372106846</v>
      </c>
      <c r="K127" s="2">
        <f>IF(-0.0025*'CU50'!K70^2+0.8007*'CU50'!K70-32.912&lt;0,0,-0.0025*'CU50'!K70^2+0.8007*'CU50'!K70-32.912)</f>
        <v>31.06248381727181</v>
      </c>
      <c r="L127" s="2">
        <f>IF(-0.0025*'CU50'!L70^2+0.8007*'CU50'!L70-32.912&lt;0,0,-0.0025*'CU50'!L70^2+0.8007*'CU50'!L70-32.912)</f>
        <v>31.199087856827767</v>
      </c>
      <c r="M127" s="2">
        <f>IF(-0.0025*'CU50'!M70^2+0.8007*'CU50'!M70-32.912&lt;0,0,-0.0025*'CU50'!M70^2+0.8007*'CU50'!M70-32.912)</f>
        <v>31.01264449077471</v>
      </c>
      <c r="N127" s="2">
        <f>IF(-0.0025*'CU50'!N70^2+0.8007*'CU50'!N70-32.912&lt;0,0,-0.0025*'CU50'!N70^2+0.8007*'CU50'!N70-32.912)</f>
        <v>30.50315371911271</v>
      </c>
      <c r="O127" s="2">
        <f>IF(-0.0025*'CU50'!O70^2+0.8007*'CU50'!O70-32.912&lt;0,0,-0.0025*'CU50'!O70^2+0.8007*'CU50'!O70-32.912)</f>
        <v>29.670615541841663</v>
      </c>
      <c r="P127" s="2">
        <f>IF(-0.0025*'CU50'!P70^2+0.8007*'CU50'!P70-32.912&lt;0,0,-0.0025*'CU50'!P70^2+0.8007*'CU50'!P70-32.912)</f>
        <v>28.515029958961655</v>
      </c>
      <c r="Q127" s="2">
        <f>IF(-0.0025*'CU50'!Q70^2+0.8007*'CU50'!Q70-32.912&lt;0,0,-0.0025*'CU50'!Q70^2+0.8007*'CU50'!Q70-32.912)</f>
        <v>27.036396970472644</v>
      </c>
      <c r="R127" s="2">
        <f>IF(-0.0025*'CU50'!R70^2+0.8007*'CU50'!R70-32.912&lt;0,0,-0.0025*'CU50'!R70^2+0.8007*'CU50'!R70-32.912)</f>
        <v>25.23471657637463</v>
      </c>
      <c r="S127" s="2">
        <f>IF(-0.0025*'CU50'!S70^2+0.8007*'CU50'!S70-32.912&lt;0,0,-0.0025*'CU50'!S70^2+0.8007*'CU50'!S70-32.912)</f>
        <v>23.10998877666764</v>
      </c>
      <c r="T127" s="2">
        <f>IF(-0.0025*'CU50'!T70^2+0.8007*'CU50'!T70-32.912&lt;0,0,-0.0025*'CU50'!T70^2+0.8007*'CU50'!T70-32.912)</f>
        <v>20.662213571351664</v>
      </c>
      <c r="U127" s="2">
        <f>IF(-0.0025*'CU50'!U70^2+0.8007*'CU50'!U70-32.912&lt;0,0,-0.0025*'CU50'!U70^2+0.8007*'CU50'!U70-32.912)</f>
        <v>17.891390960426698</v>
      </c>
      <c r="V127" s="2">
        <f>IF(-0.0025*'CU50'!V70^2+0.8007*'CU50'!V70-32.912&lt;0,0,-0.0025*'CU50'!V70^2+0.8007*'CU50'!V70-32.912)</f>
        <v>14.7975209438927</v>
      </c>
      <c r="W127" s="2">
        <f>IF(-0.0025*'CU50'!W70^2+0.8007*'CU50'!W70-32.912&lt;0,0,-0.0025*'CU50'!W70^2+0.8007*'CU50'!W70-32.912)</f>
        <v>7.640638693997751</v>
      </c>
      <c r="X127" s="2">
        <f>IF(-0.0025*'CU50'!X70^2+0.8007*'CU50'!X70-32.912&lt;0,0,-0.0025*'CU50'!X70^2+0.8007*'CU50'!X70-32.912)</f>
        <v>0</v>
      </c>
    </row>
    <row r="128" spans="2:2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2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 t="s">
        <v>18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4" ht="15.75" thickBot="1">
      <c r="A131" s="32"/>
      <c r="B131" s="33" t="str">
        <f>"-1.5 ML/ha"</f>
        <v>-1.5 ML/ha</v>
      </c>
      <c r="C131" s="33" t="str">
        <f>"-1.0 ML/ha"</f>
        <v>-1.0 ML/ha</v>
      </c>
      <c r="D131" s="33" t="str">
        <f>"-0.8 ML/ha"</f>
        <v>-0.8 ML/ha</v>
      </c>
      <c r="E131" s="33" t="str">
        <f>"-0.7 ML/ha"</f>
        <v>-0.7 ML/ha</v>
      </c>
      <c r="F131" s="33" t="str">
        <f>"-0.6 ML/ha"</f>
        <v>-0.6 ML/ha</v>
      </c>
      <c r="G131" s="33" t="str">
        <f>"-0.5 ML/ha"</f>
        <v>-0.5 ML/ha</v>
      </c>
      <c r="H131" s="33" t="str">
        <f>"-0.4 ML/ha"</f>
        <v>-0.4 ML/ha</v>
      </c>
      <c r="I131" s="33" t="str">
        <f>"-0.3 ML/ha"</f>
        <v>-0.3 ML/ha</v>
      </c>
      <c r="J131" s="33" t="str">
        <f>"-0.2 ML/ha"</f>
        <v>-0.2 ML/ha</v>
      </c>
      <c r="K131" s="33" t="str">
        <f>"-0.1 ML/ha"</f>
        <v>-0.1 ML/ha</v>
      </c>
      <c r="L131" s="33" t="s">
        <v>0</v>
      </c>
      <c r="M131" s="33" t="str">
        <f>"+0.1 ML/ha"</f>
        <v>+0.1 ML/ha</v>
      </c>
      <c r="N131" s="33" t="str">
        <f>"+0.2 ML/ha"</f>
        <v>+0.2 ML/ha</v>
      </c>
      <c r="O131" s="33" t="str">
        <f>"+0.3 ML/ha"</f>
        <v>+0.3 ML/ha</v>
      </c>
      <c r="P131" s="33" t="str">
        <f>"+0.4 ML/ha"</f>
        <v>+0.4 ML/ha</v>
      </c>
      <c r="Q131" s="33" t="str">
        <f>"+0.5 ML/ha"</f>
        <v>+0.5 ML/ha</v>
      </c>
      <c r="R131" s="33" t="str">
        <f>"+0.6 ML/ha"</f>
        <v>+0.6 ML/ha</v>
      </c>
      <c r="S131" s="33" t="str">
        <f>"+0.7 ML/ha"</f>
        <v>+0.7 ML/ha</v>
      </c>
      <c r="T131" s="33" t="str">
        <f>"+0.8 ML/ha"</f>
        <v>+0.8 ML/ha</v>
      </c>
      <c r="U131" s="33" t="str">
        <f>"+0.9 ML/ha"</f>
        <v>+0.9 ML/ha</v>
      </c>
      <c r="V131" s="34" t="str">
        <f>"+1.0 ML/ha"</f>
        <v>+1.0 ML/ha</v>
      </c>
      <c r="W131" s="34" t="str">
        <f>"+1.2 ML/ha"</f>
        <v>+1.2 ML/ha</v>
      </c>
      <c r="X131" s="34" t="str">
        <f>"+1.5 ML/ha"</f>
        <v>+1.5 ML/ha</v>
      </c>
    </row>
    <row r="132" spans="1:24" ht="14.25">
      <c r="A132" s="16"/>
      <c r="B132" s="37">
        <f>IF(B116&lt;0,0,B116*AreaUnderNormalCurve!$C4)</f>
        <v>0</v>
      </c>
      <c r="C132" s="37">
        <f>IF(C116&lt;0,0,C116*AreaUnderNormalCurve!$C4)</f>
        <v>0</v>
      </c>
      <c r="D132" s="37">
        <f>IF(D116&lt;0,0,D116*AreaUnderNormalCurve!$C4)</f>
        <v>0.005789805605352827</v>
      </c>
      <c r="E132" s="37">
        <f>IF(E116&lt;0,0,E116*AreaUnderNormalCurve!$C4)</f>
        <v>0.01688412071708116</v>
      </c>
      <c r="F132" s="37">
        <f>IF(F116&lt;0,0,F116*AreaUnderNormalCurve!$C4)</f>
        <v>0.02754347654336575</v>
      </c>
      <c r="G132" s="37">
        <f>IF(G116&lt;0,0,G116*AreaUnderNormalCurve!$C4)</f>
        <v>0.03776787308420652</v>
      </c>
      <c r="H132" s="37">
        <f>IF(H116&lt;0,0,H116*AreaUnderNormalCurve!$C4)</f>
        <v>0.04755731033960358</v>
      </c>
      <c r="I132" s="37">
        <f>IF(I116&lt;0,0,I116*AreaUnderNormalCurve!$C4)</f>
        <v>0.05691178830955682</v>
      </c>
      <c r="J132" s="37">
        <f>IF(J116&lt;0,0,J116*AreaUnderNormalCurve!$C4)</f>
        <v>0.06583130699406639</v>
      </c>
      <c r="K132" s="37">
        <f>IF(K116&lt;0,0,K116*AreaUnderNormalCurve!$C4)</f>
        <v>0.07431586639313215</v>
      </c>
      <c r="L132" s="37">
        <f>IF(L116&lt;0,0,L116*AreaUnderNormalCurve!$C4)</f>
        <v>0.08236546650675418</v>
      </c>
      <c r="M132" s="37">
        <f>IF(M116&lt;0,0,M116*AreaUnderNormalCurve!$C4)</f>
        <v>0.08998010733493245</v>
      </c>
      <c r="N132" s="37">
        <f>IF(N116&lt;0,0,N116*AreaUnderNormalCurve!$C4)</f>
        <v>0.09715978887766696</v>
      </c>
      <c r="O132" s="37">
        <f>IF(O116&lt;0,0,O116*AreaUnderNormalCurve!$C4)</f>
        <v>0.10390451113495769</v>
      </c>
      <c r="P132" s="37">
        <f>IF(P116&lt;0,0,P116*AreaUnderNormalCurve!$C4)</f>
        <v>0.11021427410680465</v>
      </c>
      <c r="Q132" s="37">
        <f>IF(Q116&lt;0,0,Q116*AreaUnderNormalCurve!$C4)</f>
        <v>0.11608907779320791</v>
      </c>
      <c r="R132" s="37">
        <f>IF(R116&lt;0,0,R116*AreaUnderNormalCurve!$C4)</f>
        <v>0.12152892219416739</v>
      </c>
      <c r="S132" s="37">
        <f>IF(S116&lt;0,0,S116*AreaUnderNormalCurve!$C4)</f>
        <v>0.12653380730968306</v>
      </c>
      <c r="T132" s="37">
        <f>IF(T116&lt;0,0,T116*AreaUnderNormalCurve!$C4)</f>
        <v>0.1311037331397551</v>
      </c>
      <c r="U132" s="37">
        <f>IF(U116&lt;0,0,U116*AreaUnderNormalCurve!$C4)</f>
        <v>0.13523869968438326</v>
      </c>
      <c r="V132" s="37">
        <f>IF(V116&lt;0,0,V116*AreaUnderNormalCurve!$C4)</f>
        <v>0.13893870694356772</v>
      </c>
      <c r="W132" s="37">
        <f>IF(W116&lt;0,0,W116*AreaUnderNormalCurve!$C4)</f>
        <v>0.14503384360560534</v>
      </c>
      <c r="X132" s="37">
        <f>IF(X116&lt;0,0,X116*AreaUnderNormalCurve!$C4)</f>
        <v>0.15091435395783356</v>
      </c>
    </row>
    <row r="133" spans="1:24" ht="14.25">
      <c r="A133" s="16"/>
      <c r="B133" s="37">
        <f>IF(B117&lt;0,0,B117*AreaUnderNormalCurve!$C5)</f>
        <v>0</v>
      </c>
      <c r="C133" s="37">
        <f>IF(C117&lt;0,0,C117*AreaUnderNormalCurve!$C5)</f>
        <v>0</v>
      </c>
      <c r="D133" s="37">
        <f>IF(D117&lt;0,0,D117*AreaUnderNormalCurve!$C5)</f>
        <v>0.019496284181290135</v>
      </c>
      <c r="E133" s="37">
        <f>IF(E117&lt;0,0,E117*AreaUnderNormalCurve!$C5)</f>
        <v>0.05685469221057942</v>
      </c>
      <c r="F133" s="37">
        <f>IF(F117&lt;0,0,F117*AreaUnderNormalCurve!$C5)</f>
        <v>0.09274844142153772</v>
      </c>
      <c r="G133" s="37">
        <f>IF(G117&lt;0,0,G117*AreaUnderNormalCurve!$C5)</f>
        <v>0.12717753181416483</v>
      </c>
      <c r="H133" s="37">
        <f>IF(H117&lt;0,0,H117*AreaUnderNormalCurve!$C5)</f>
        <v>0.16014196338846104</v>
      </c>
      <c r="I133" s="37">
        <f>IF(I117&lt;0,0,I117*AreaUnderNormalCurve!$C5)</f>
        <v>0.19164173614442606</v>
      </c>
      <c r="J133" s="37">
        <f>IF(J117&lt;0,0,J117*AreaUnderNormalCurve!$C5)</f>
        <v>0.2216768500820603</v>
      </c>
      <c r="K133" s="37">
        <f>IF(K117&lt;0,0,K117*AreaUnderNormalCurve!$C5)</f>
        <v>0.25024730520136335</v>
      </c>
      <c r="L133" s="37">
        <f>IF(L117&lt;0,0,L117*AreaUnderNormalCurve!$C5)</f>
        <v>0.27735310150233555</v>
      </c>
      <c r="M133" s="37">
        <f>IF(M117&lt;0,0,M117*AreaUnderNormalCurve!$C5)</f>
        <v>0.3029942389849766</v>
      </c>
      <c r="N133" s="37">
        <f>IF(N117&lt;0,0,N117*AreaUnderNormalCurve!$C5)</f>
        <v>0.32717071764928674</v>
      </c>
      <c r="O133" s="37">
        <f>IF(O117&lt;0,0,O117*AreaUnderNormalCurve!$C5)</f>
        <v>0.3498825374952657</v>
      </c>
      <c r="P133" s="37">
        <f>IF(P117&lt;0,0,P117*AreaUnderNormalCurve!$C5)</f>
        <v>0.3711296985229136</v>
      </c>
      <c r="Q133" s="37">
        <f>IF(Q117&lt;0,0,Q117*AreaUnderNormalCurve!$C5)</f>
        <v>0.39091220073223076</v>
      </c>
      <c r="R133" s="37">
        <f>IF(R117&lt;0,0,R117*AreaUnderNormalCurve!$C5)</f>
        <v>0.40923004412321673</v>
      </c>
      <c r="S133" s="37">
        <f>IF(S117&lt;0,0,S117*AreaUnderNormalCurve!$C5)</f>
        <v>0.42608322869587156</v>
      </c>
      <c r="T133" s="37">
        <f>IF(T117&lt;0,0,T117*AreaUnderNormalCurve!$C5)</f>
        <v>0.44147175445019576</v>
      </c>
      <c r="U133" s="37">
        <f>IF(U117&lt;0,0,U117*AreaUnderNormalCurve!$C5)</f>
        <v>0.45539562138618855</v>
      </c>
      <c r="V133" s="37">
        <f>IF(V117&lt;0,0,V117*AreaUnderNormalCurve!$C5)</f>
        <v>0.46785482950385054</v>
      </c>
      <c r="W133" s="37">
        <f>IF(W117&lt;0,0,W117*AreaUnderNormalCurve!$C5)</f>
        <v>0.4883792692841813</v>
      </c>
      <c r="X133" s="37">
        <f>IF(X117&lt;0,0,X117*AreaUnderNormalCurve!$C5)</f>
        <v>0.5081809878171947</v>
      </c>
    </row>
    <row r="134" spans="1:24" ht="14.25">
      <c r="A134" s="16"/>
      <c r="B134" s="37">
        <f>IF(B118&lt;0,0,B118*AreaUnderNormalCurve!$C6)</f>
        <v>0</v>
      </c>
      <c r="C134" s="37">
        <f>IF(C118&lt;0,0,C118*AreaUnderNormalCurve!$C6)</f>
        <v>0</v>
      </c>
      <c r="D134" s="37">
        <f>IF(D118&lt;0,0,D118*AreaUnderNormalCurve!$C6)</f>
        <v>0.05210825044817544</v>
      </c>
      <c r="E134" s="37">
        <f>IF(E118&lt;0,0,E118*AreaUnderNormalCurve!$C6)</f>
        <v>0.15195708645373046</v>
      </c>
      <c r="F134" s="37">
        <f>IF(F118&lt;0,0,F118*AreaUnderNormalCurve!$C6)</f>
        <v>0.24789128889029174</v>
      </c>
      <c r="G134" s="37">
        <f>IF(G118&lt;0,0,G118*AreaUnderNormalCurve!$C6)</f>
        <v>0.3399108577578587</v>
      </c>
      <c r="H134" s="37">
        <f>IF(H118&lt;0,0,H118*AreaUnderNormalCurve!$C6)</f>
        <v>0.4280157930564322</v>
      </c>
      <c r="I134" s="37">
        <f>IF(I118&lt;0,0,I118*AreaUnderNormalCurve!$C6)</f>
        <v>0.5122060947860114</v>
      </c>
      <c r="J134" s="37">
        <f>IF(J118&lt;0,0,J118*AreaUnderNormalCurve!$C6)</f>
        <v>0.5924817629465976</v>
      </c>
      <c r="K134" s="37">
        <f>IF(K118&lt;0,0,K118*AreaUnderNormalCurve!$C6)</f>
        <v>0.6688427975381893</v>
      </c>
      <c r="L134" s="37">
        <f>IF(L118&lt;0,0,L118*AreaUnderNormalCurve!$C6)</f>
        <v>0.7412891985607877</v>
      </c>
      <c r="M134" s="37">
        <f>IF(M118&lt;0,0,M118*AreaUnderNormalCurve!$C6)</f>
        <v>0.809820966014392</v>
      </c>
      <c r="N134" s="37">
        <f>IF(N118&lt;0,0,N118*AreaUnderNormalCurve!$C6)</f>
        <v>0.8744380998990027</v>
      </c>
      <c r="O134" s="37">
        <f>IF(O118&lt;0,0,O118*AreaUnderNormalCurve!$C6)</f>
        <v>0.9351406002146193</v>
      </c>
      <c r="P134" s="37">
        <f>IF(P118&lt;0,0,P118*AreaUnderNormalCurve!$C6)</f>
        <v>0.9919284669612418</v>
      </c>
      <c r="Q134" s="37">
        <f>IF(Q118&lt;0,0,Q118*AreaUnderNormalCurve!$C6)</f>
        <v>1.0448017001388714</v>
      </c>
      <c r="R134" s="37">
        <f>IF(R118&lt;0,0,R118*AreaUnderNormalCurve!$C6)</f>
        <v>1.0937602997475064</v>
      </c>
      <c r="S134" s="37">
        <f>IF(S118&lt;0,0,S118*AreaUnderNormalCurve!$C6)</f>
        <v>1.1388042657871476</v>
      </c>
      <c r="T134" s="37">
        <f>IF(T118&lt;0,0,T118*AreaUnderNormalCurve!$C6)</f>
        <v>1.1799335982577959</v>
      </c>
      <c r="U134" s="37">
        <f>IF(U118&lt;0,0,U118*AreaUnderNormalCurve!$C6)</f>
        <v>1.2171482971594494</v>
      </c>
      <c r="V134" s="37">
        <f>IF(V118&lt;0,0,V118*AreaUnderNormalCurve!$C6)</f>
        <v>1.2504483624921097</v>
      </c>
      <c r="W134" s="37">
        <f>IF(W118&lt;0,0,W118*AreaUnderNormalCurve!$C6)</f>
        <v>1.305304592450448</v>
      </c>
      <c r="X134" s="37">
        <f>IF(X118&lt;0,0,X118*AreaUnderNormalCurve!$C6)</f>
        <v>1.3582291856205022</v>
      </c>
    </row>
    <row r="135" spans="1:24" ht="14.25">
      <c r="A135" s="16"/>
      <c r="B135" s="37">
        <f>IF(B119&lt;0,0,B119*AreaUnderNormalCurve!$C7)</f>
        <v>0</v>
      </c>
      <c r="C135" s="37">
        <f>IF(C119&lt;0,0,C119*AreaUnderNormalCurve!$C7)</f>
        <v>0</v>
      </c>
      <c r="D135" s="37">
        <f>IF(D119&lt;0,0,D119*AreaUnderNormalCurve!$C7)</f>
        <v>0.2891791939815665</v>
      </c>
      <c r="E135" s="37">
        <f>IF(E119&lt;0,0,E119*AreaUnderNormalCurve!$C7)</f>
        <v>0.5041550009756407</v>
      </c>
      <c r="F135" s="37">
        <f>IF(F119&lt;0,0,F119*AreaUnderNormalCurve!$C7)</f>
        <v>0.7097616911741682</v>
      </c>
      <c r="G135" s="37">
        <f>IF(G119&lt;0,0,G119*AreaUnderNormalCurve!$C7)</f>
        <v>0.9059992645771469</v>
      </c>
      <c r="H135" s="37">
        <f>IF(H119&lt;0,0,H119*AreaUnderNormalCurve!$C7)</f>
        <v>1.09286772118458</v>
      </c>
      <c r="I135" s="37">
        <f>IF(I119&lt;0,0,I119*AreaUnderNormalCurve!$C7)</f>
        <v>1.2703670609964657</v>
      </c>
      <c r="J135" s="37">
        <f>IF(J119&lt;0,0,J119*AreaUnderNormalCurve!$C7)</f>
        <v>1.438497284012804</v>
      </c>
      <c r="K135" s="37">
        <f>IF(K119&lt;0,0,K119*AreaUnderNormalCurve!$C7)</f>
        <v>1.5972583902335955</v>
      </c>
      <c r="L135" s="37">
        <f>IF(L119&lt;0,0,L119*AreaUnderNormalCurve!$C7)</f>
        <v>1.7466503796588386</v>
      </c>
      <c r="M135" s="37">
        <f>IF(M119&lt;0,0,M119*AreaUnderNormalCurve!$C7)</f>
        <v>1.8866732522885366</v>
      </c>
      <c r="N135" s="37">
        <f>IF(N119&lt;0,0,N119*AreaUnderNormalCurve!$C7)</f>
        <v>2.0173270081226855</v>
      </c>
      <c r="O135" s="37">
        <f>IF(O119&lt;0,0,O119*AreaUnderNormalCurve!$C7)</f>
        <v>2.1386116471612886</v>
      </c>
      <c r="P135" s="37">
        <f>IF(P119&lt;0,0,P119*AreaUnderNormalCurve!$C7)</f>
        <v>2.2505271694043434</v>
      </c>
      <c r="Q135" s="37">
        <f>IF(Q119&lt;0,0,Q119*AreaUnderNormalCurve!$C7)</f>
        <v>2.3530735748518516</v>
      </c>
      <c r="R135" s="37">
        <f>IF(R119&lt;0,0,R119*AreaUnderNormalCurve!$C7)</f>
        <v>2.446250863503813</v>
      </c>
      <c r="S135" s="37">
        <f>IF(S119&lt;0,0,S119*AreaUnderNormalCurve!$C7)</f>
        <v>2.5300590353602264</v>
      </c>
      <c r="T135" s="37">
        <f>IF(T119&lt;0,0,T119*AreaUnderNormalCurve!$C7)</f>
        <v>2.604498090421094</v>
      </c>
      <c r="U135" s="37">
        <f>IF(U119&lt;0,0,U119*AreaUnderNormalCurve!$C7)</f>
        <v>2.6695680286864136</v>
      </c>
      <c r="V135" s="37">
        <f>IF(V119&lt;0,0,V119*AreaUnderNormalCurve!$C7)</f>
        <v>2.7252688501561853</v>
      </c>
      <c r="W135" s="37">
        <f>IF(W119&lt;0,0,W119*AreaUnderNormalCurve!$C7)</f>
        <v>2.8085631427090894</v>
      </c>
      <c r="X135" s="37">
        <f>IF(X119&lt;0,0,X119*AreaUnderNormalCurve!$C7)</f>
        <v>2.86323620557184</v>
      </c>
    </row>
    <row r="136" spans="1:24" ht="14.25">
      <c r="A136" s="16"/>
      <c r="B136" s="37">
        <f>IF(B120&lt;0,0,B120*AreaUnderNormalCurve!$C8)</f>
        <v>0</v>
      </c>
      <c r="C136" s="37">
        <f>IF(C120&lt;0,0,C120*AreaUnderNormalCurve!$C8)</f>
        <v>0.09610140179600321</v>
      </c>
      <c r="D136" s="37">
        <f>IF(D120&lt;0,0,D120*AreaUnderNormalCurve!$C8)</f>
        <v>0.8809376636283999</v>
      </c>
      <c r="E136" s="37">
        <f>IF(E120&lt;0,0,E120*AreaUnderNormalCurve!$C8)</f>
        <v>1.2457200722287487</v>
      </c>
      <c r="F136" s="37">
        <f>IF(F120&lt;0,0,F120*AreaUnderNormalCurve!$C8)</f>
        <v>1.592078665951864</v>
      </c>
      <c r="G136" s="37">
        <f>IF(G120&lt;0,0,G120*AreaUnderNormalCurve!$C8)</f>
        <v>1.9200134447977437</v>
      </c>
      <c r="H136" s="37">
        <f>IF(H120&lt;0,0,H120*AreaUnderNormalCurve!$C8)</f>
        <v>2.229524408766391</v>
      </c>
      <c r="I136" s="37">
        <f>IF(I120&lt;0,0,I120*AreaUnderNormalCurve!$C8)</f>
        <v>2.5206115578578037</v>
      </c>
      <c r="J136" s="37">
        <f>IF(J120&lt;0,0,J120*AreaUnderNormalCurve!$C8)</f>
        <v>2.7932748920719863</v>
      </c>
      <c r="K136" s="37">
        <f>IF(K120&lt;0,0,K120*AreaUnderNormalCurve!$C8)</f>
        <v>3.0475144114089314</v>
      </c>
      <c r="L136" s="37">
        <f>IF(L120&lt;0,0,L120*AreaUnderNormalCurve!$C8)</f>
        <v>3.283330115868644</v>
      </c>
      <c r="M136" s="37">
        <f>IF(M120&lt;0,0,M120*AreaUnderNormalCurve!$C8)</f>
        <v>3.500722005451124</v>
      </c>
      <c r="N136" s="37">
        <f>IF(N120&lt;0,0,N120*AreaUnderNormalCurve!$C8)</f>
        <v>3.69969008015637</v>
      </c>
      <c r="O136" s="37">
        <f>IF(O120&lt;0,0,O120*AreaUnderNormalCurve!$C8)</f>
        <v>3.880234339984381</v>
      </c>
      <c r="P136" s="37">
        <f>IF(P120&lt;0,0,P120*AreaUnderNormalCurve!$C8)</f>
        <v>4.042354784935161</v>
      </c>
      <c r="Q136" s="37">
        <f>IF(Q120&lt;0,0,Q120*AreaUnderNormalCurve!$C8)</f>
        <v>4.186051415008706</v>
      </c>
      <c r="R136" s="37">
        <f>IF(R120&lt;0,0,R120*AreaUnderNormalCurve!$C8)</f>
        <v>4.311324230205018</v>
      </c>
      <c r="S136" s="37">
        <f>IF(S120&lt;0,0,S120*AreaUnderNormalCurve!$C8)</f>
        <v>4.418173230524094</v>
      </c>
      <c r="T136" s="37">
        <f>IF(T120&lt;0,0,T120*AreaUnderNormalCurve!$C8)</f>
        <v>4.506598415965939</v>
      </c>
      <c r="U136" s="37">
        <f>IF(U120&lt;0,0,U120*AreaUnderNormalCurve!$C8)</f>
        <v>4.576599786530549</v>
      </c>
      <c r="V136" s="37">
        <f>IF(V120&lt;0,0,V120*AreaUnderNormalCurve!$C8)</f>
        <v>4.628177342217927</v>
      </c>
      <c r="W136" s="37">
        <f>IF(W120&lt;0,0,W120*AreaUnderNormalCurve!$C8)</f>
        <v>4.67606100896098</v>
      </c>
      <c r="X136" s="37">
        <f>IF(X120&lt;0,0,X120*AreaUnderNormalCurve!$C8)</f>
        <v>4.609707897496308</v>
      </c>
    </row>
    <row r="137" spans="1:24" ht="14.25">
      <c r="A137" s="16"/>
      <c r="B137" s="37">
        <f>IF(B121&lt;0,0,B121*AreaUnderNormalCurve!$C9)</f>
        <v>0</v>
      </c>
      <c r="C137" s="37">
        <f>IF(C121&lt;0,0,C121*AreaUnderNormalCurve!$C9)</f>
        <v>0.5792977952244998</v>
      </c>
      <c r="D137" s="37">
        <f>IF(D121&lt;0,0,D121*AreaUnderNormalCurve!$C9)</f>
        <v>1.6208897593076175</v>
      </c>
      <c r="E137" s="37">
        <f>IF(E121&lt;0,0,E121*AreaUnderNormalCurve!$C9)</f>
        <v>2.099836091978952</v>
      </c>
      <c r="F137" s="37">
        <f>IF(F121&lt;0,0,F121*AreaUnderNormalCurve!$C9)</f>
        <v>2.550882658403472</v>
      </c>
      <c r="G137" s="37">
        <f>IF(G121&lt;0,0,G121*AreaUnderNormalCurve!$C9)</f>
        <v>2.974029458581178</v>
      </c>
      <c r="H137" s="37">
        <f>IF(H121&lt;0,0,H121*AreaUnderNormalCurve!$C9)</f>
        <v>3.3692764925120677</v>
      </c>
      <c r="I137" s="37">
        <f>IF(I121&lt;0,0,I121*AreaUnderNormalCurve!$C9)</f>
        <v>3.7366237601961427</v>
      </c>
      <c r="J137" s="37">
        <f>IF(J121&lt;0,0,J121*AreaUnderNormalCurve!$C9)</f>
        <v>4.076071261633404</v>
      </c>
      <c r="K137" s="37">
        <f>IF(K121&lt;0,0,K121*AreaUnderNormalCurve!$C9)</f>
        <v>4.387618996823846</v>
      </c>
      <c r="L137" s="37">
        <f>IF(L121&lt;0,0,L121*AreaUnderNormalCurve!$C9)</f>
        <v>4.671266965767476</v>
      </c>
      <c r="M137" s="37">
        <f>IF(M121&lt;0,0,M121*AreaUnderNormalCurve!$C9)</f>
        <v>4.927015168464289</v>
      </c>
      <c r="N137" s="37">
        <f>IF(N121&lt;0,0,N121*AreaUnderNormalCurve!$C9)</f>
        <v>5.154863604914287</v>
      </c>
      <c r="O137" s="37">
        <f>IF(O121&lt;0,0,O121*AreaUnderNormalCurve!$C9)</f>
        <v>5.35481227511747</v>
      </c>
      <c r="P137" s="37">
        <f>IF(P121&lt;0,0,P121*AreaUnderNormalCurve!$C9)</f>
        <v>5.5268611790738404</v>
      </c>
      <c r="Q137" s="37">
        <f>IF(Q121&lt;0,0,Q121*AreaUnderNormalCurve!$C9)</f>
        <v>5.671010316783392</v>
      </c>
      <c r="R137" s="37">
        <f>IF(R121&lt;0,0,R121*AreaUnderNormalCurve!$C9)</f>
        <v>5.787259688246129</v>
      </c>
      <c r="S137" s="37">
        <f>IF(S121&lt;0,0,S121*AreaUnderNormalCurve!$C9)</f>
        <v>5.875609293462054</v>
      </c>
      <c r="T137" s="37">
        <f>IF(T121&lt;0,0,T121*AreaUnderNormalCurve!$C9)</f>
        <v>5.936059132431158</v>
      </c>
      <c r="U137" s="37">
        <f>IF(U121&lt;0,0,U121*AreaUnderNormalCurve!$C9)</f>
        <v>5.968609205153452</v>
      </c>
      <c r="V137" s="37">
        <f>IF(V121&lt;0,0,V121*AreaUnderNormalCurve!$C9)</f>
        <v>5.973259511628928</v>
      </c>
      <c r="W137" s="37">
        <f>IF(W121&lt;0,0,W121*AreaUnderNormalCurve!$C9)</f>
        <v>5.898860825839435</v>
      </c>
      <c r="X137" s="37">
        <f>IF(X121&lt;0,0,X121*AreaUnderNormalCurve!$C9)</f>
        <v>5.578014550304083</v>
      </c>
    </row>
    <row r="138" spans="1:24" ht="14.25">
      <c r="A138" s="16"/>
      <c r="B138" s="37">
        <f>IF(B122&lt;0,0,B122*AreaUnderNormalCurve!$C10)</f>
        <v>0</v>
      </c>
      <c r="C138" s="37">
        <f>IF(C122&lt;0,0,C122*AreaUnderNormalCurve!$C10)</f>
        <v>1.017286706972528</v>
      </c>
      <c r="D138" s="37">
        <f>IF(D122&lt;0,0,D122*AreaUnderNormalCurve!$C10)</f>
        <v>2.089671377339251</v>
      </c>
      <c r="E138" s="37">
        <f>IF(E122&lt;0,0,E122*AreaUnderNormalCurve!$C10)</f>
        <v>2.5769134286441373</v>
      </c>
      <c r="F138" s="37">
        <f>IF(F122&lt;0,0,F122*AreaUnderNormalCurve!$C10)</f>
        <v>3.03152195736338</v>
      </c>
      <c r="G138" s="37">
        <f>IF(G122&lt;0,0,G122*AreaUnderNormalCurve!$C10)</f>
        <v>3.4534969634969706</v>
      </c>
      <c r="H138" s="37">
        <f>IF(H122&lt;0,0,H122*AreaUnderNormalCurve!$C10)</f>
        <v>3.842838447044909</v>
      </c>
      <c r="I138" s="37">
        <f>IF(I122&lt;0,0,I122*AreaUnderNormalCurve!$C10)</f>
        <v>4.199546408007203</v>
      </c>
      <c r="J138" s="37">
        <f>IF(J122&lt;0,0,J122*AreaUnderNormalCurve!$C10)</f>
        <v>4.523620846383849</v>
      </c>
      <c r="K138" s="37">
        <f>IF(K122&lt;0,0,K122*AreaUnderNormalCurve!$C10)</f>
        <v>4.815061762174841</v>
      </c>
      <c r="L138" s="37">
        <f>IF(L122&lt;0,0,L122*AreaUnderNormalCurve!$C10)</f>
        <v>5.073869155380189</v>
      </c>
      <c r="M138" s="37">
        <f>IF(M122&lt;0,0,M122*AreaUnderNormalCurve!$C10)</f>
        <v>5.300043025999886</v>
      </c>
      <c r="N138" s="37">
        <f>IF(N122&lt;0,0,N122*AreaUnderNormalCurve!$C10)</f>
        <v>5.493583374033938</v>
      </c>
      <c r="O138" s="37">
        <f>IF(O122&lt;0,0,O122*AreaUnderNormalCurve!$C10)</f>
        <v>5.654490199482337</v>
      </c>
      <c r="P138" s="37">
        <f>IF(P122&lt;0,0,P122*AreaUnderNormalCurve!$C10)</f>
        <v>5.782763502345092</v>
      </c>
      <c r="Q138" s="37">
        <f>IF(Q122&lt;0,0,Q122*AreaUnderNormalCurve!$C10)</f>
        <v>5.878403282622194</v>
      </c>
      <c r="R138" s="37">
        <f>IF(R122&lt;0,0,R122*AreaUnderNormalCurve!$C10)</f>
        <v>5.941409540313649</v>
      </c>
      <c r="S138" s="37">
        <f>IF(S122&lt;0,0,S122*AreaUnderNormalCurve!$C10)</f>
        <v>5.971782275419457</v>
      </c>
      <c r="T138" s="37">
        <f>IF(T122&lt;0,0,T122*AreaUnderNormalCurve!$C10)</f>
        <v>5.969521487939614</v>
      </c>
      <c r="U138" s="37">
        <f>IF(U122&lt;0,0,U122*AreaUnderNormalCurve!$C10)</f>
        <v>5.934627177874118</v>
      </c>
      <c r="V138" s="37">
        <f>IF(V122&lt;0,0,V122*AreaUnderNormalCurve!$C10)</f>
        <v>5.867099345222985</v>
      </c>
      <c r="W138" s="37">
        <f>IF(W122&lt;0,0,W122*AreaUnderNormalCurve!$C10)</f>
        <v>5.634143112163756</v>
      </c>
      <c r="X138" s="37">
        <f>IF(X122&lt;0,0,X122*AreaUnderNormalCurve!$C10)</f>
        <v>5.0399573431825555</v>
      </c>
    </row>
    <row r="139" spans="1:24" ht="14.25">
      <c r="A139" s="16"/>
      <c r="B139" s="37">
        <f>IF(B123&lt;0,0,B123*AreaUnderNormalCurve!$C11)</f>
        <v>0</v>
      </c>
      <c r="C139" s="37">
        <f>IF(C123&lt;0,0,C123*AreaUnderNormalCurve!$C11)</f>
        <v>1.1246320211855005</v>
      </c>
      <c r="D139" s="37">
        <f>IF(D123&lt;0,0,D123*AreaUnderNormalCurve!$C11)</f>
        <v>1.9817788836222676</v>
      </c>
      <c r="E139" s="37">
        <f>IF(E123&lt;0,0,E123*AreaUnderNormalCurve!$C11)</f>
        <v>2.3660421521156114</v>
      </c>
      <c r="F139" s="37">
        <f>IF(F123&lt;0,0,F123*AreaUnderNormalCurve!$C11)</f>
        <v>2.720765312125593</v>
      </c>
      <c r="G139" s="37">
        <f>IF(G123&lt;0,0,G123*AreaUnderNormalCurve!$C11)</f>
        <v>3.045948363652212</v>
      </c>
      <c r="H139" s="37">
        <f>IF(H123&lt;0,0,H123*AreaUnderNormalCurve!$C11)</f>
        <v>3.3415913066954706</v>
      </c>
      <c r="I139" s="37">
        <f>IF(I123&lt;0,0,I123*AreaUnderNormalCurve!$C11)</f>
        <v>3.6076941412553682</v>
      </c>
      <c r="J139" s="37">
        <f>IF(J123&lt;0,0,J123*AreaUnderNormalCurve!$C11)</f>
        <v>3.8442568673319055</v>
      </c>
      <c r="K139" s="37">
        <f>IF(K123&lt;0,0,K123*AreaUnderNormalCurve!$C11)</f>
        <v>4.051279484925083</v>
      </c>
      <c r="L139" s="37">
        <f>IF(L123&lt;0,0,L123*AreaUnderNormalCurve!$C11)</f>
        <v>4.228761994034898</v>
      </c>
      <c r="M139" s="37">
        <f>IF(M123&lt;0,0,M123*AreaUnderNormalCurve!$C11)</f>
        <v>4.37670439466135</v>
      </c>
      <c r="N139" s="37">
        <f>IF(N123&lt;0,0,N123*AreaUnderNormalCurve!$C11)</f>
        <v>4.495106686804446</v>
      </c>
      <c r="O139" s="37">
        <f>IF(O123&lt;0,0,O123*AreaUnderNormalCurve!$C11)</f>
        <v>4.583968870464175</v>
      </c>
      <c r="P139" s="37">
        <f>IF(P123&lt;0,0,P123*AreaUnderNormalCurve!$C11)</f>
        <v>4.643290945640547</v>
      </c>
      <c r="Q139" s="37">
        <f>IF(Q123&lt;0,0,Q123*AreaUnderNormalCurve!$C11)</f>
        <v>4.673072912333557</v>
      </c>
      <c r="R139" s="37">
        <f>IF(R123&lt;0,0,R123*AreaUnderNormalCurve!$C11)</f>
        <v>4.6733147705432065</v>
      </c>
      <c r="S139" s="37">
        <f>IF(S123&lt;0,0,S123*AreaUnderNormalCurve!$C11)</f>
        <v>4.644016520269494</v>
      </c>
      <c r="T139" s="37">
        <f>IF(T123&lt;0,0,T123*AreaUnderNormalCurve!$C11)</f>
        <v>4.58517816151242</v>
      </c>
      <c r="U139" s="37">
        <f>IF(U123&lt;0,0,U123*AreaUnderNormalCurve!$C11)</f>
        <v>4.496799694271989</v>
      </c>
      <c r="V139" s="37">
        <f>IF(V123&lt;0,0,V123*AreaUnderNormalCurve!$C11)</f>
        <v>4.378881118548189</v>
      </c>
      <c r="W139" s="37">
        <f>IF(W123&lt;0,0,W123*AreaUnderNormalCurve!$C11)</f>
        <v>4.0544236416505175</v>
      </c>
      <c r="X139" s="37">
        <f>IF(X123&lt;0,0,X123*AreaUnderNormalCurve!$C11)</f>
        <v>3.3461866126787987</v>
      </c>
    </row>
    <row r="140" spans="1:24" ht="14.25">
      <c r="A140" s="16"/>
      <c r="B140" s="37">
        <f>IF(B124&lt;0,0,B124*AreaUnderNormalCurve!$C12)</f>
        <v>0</v>
      </c>
      <c r="C140" s="37">
        <f>IF(C124&lt;0,0,C124*AreaUnderNormalCurve!$C12)</f>
        <v>0.8809213287835158</v>
      </c>
      <c r="D140" s="37">
        <f>IF(D124&lt;0,0,D124*AreaUnderNormalCurve!$C12)</f>
        <v>1.4127863097858477</v>
      </c>
      <c r="E140" s="37">
        <f>IF(E124&lt;0,0,E124*AreaUnderNormalCurve!$C12)</f>
        <v>1.6476458496927169</v>
      </c>
      <c r="F140" s="37">
        <f>IF(F124&lt;0,0,F124*AreaUnderNormalCurve!$C12)</f>
        <v>1.8617900892033896</v>
      </c>
      <c r="G140" s="37">
        <f>IF(G124&lt;0,0,G124*AreaUnderNormalCurve!$C12)</f>
        <v>2.0552190283178655</v>
      </c>
      <c r="H140" s="37">
        <f>IF(H124&lt;0,0,H124*AreaUnderNormalCurve!$C12)</f>
        <v>2.2279326670361423</v>
      </c>
      <c r="I140" s="37">
        <f>IF(I124&lt;0,0,I124*AreaUnderNormalCurve!$C12)</f>
        <v>2.379931005358221</v>
      </c>
      <c r="J140" s="37">
        <f>IF(J124&lt;0,0,J124*AreaUnderNormalCurve!$C12)</f>
        <v>2.5112140432841046</v>
      </c>
      <c r="K140" s="37">
        <f>IF(K124&lt;0,0,K124*AreaUnderNormalCurve!$C12)</f>
        <v>2.621781780813788</v>
      </c>
      <c r="L140" s="37">
        <f>IF(L124&lt;0,0,L124*AreaUnderNormalCurve!$C12)</f>
        <v>2.711634217947276</v>
      </c>
      <c r="M140" s="37">
        <f>IF(M124&lt;0,0,M124*AreaUnderNormalCurve!$C12)</f>
        <v>2.780771354684565</v>
      </c>
      <c r="N140" s="37">
        <f>IF(N124&lt;0,0,N124*AreaUnderNormalCurve!$C12)</f>
        <v>2.8291931910256567</v>
      </c>
      <c r="O140" s="37">
        <f>IF(O124&lt;0,0,O124*AreaUnderNormalCurve!$C12)</f>
        <v>2.856899726970551</v>
      </c>
      <c r="P140" s="37">
        <f>IF(P124&lt;0,0,P124*AreaUnderNormalCurve!$C12)</f>
        <v>2.863890962519247</v>
      </c>
      <c r="Q140" s="37">
        <f>IF(Q124&lt;0,0,Q124*AreaUnderNormalCurve!$C12)</f>
        <v>2.850166897671747</v>
      </c>
      <c r="R140" s="37">
        <f>IF(R124&lt;0,0,R124*AreaUnderNormalCurve!$C12)</f>
        <v>2.815727532428048</v>
      </c>
      <c r="S140" s="37">
        <f>IF(S124&lt;0,0,S124*AreaUnderNormalCurve!$C12)</f>
        <v>2.7605728667881526</v>
      </c>
      <c r="T140" s="37">
        <f>IF(T124&lt;0,0,T124*AreaUnderNormalCurve!$C12)</f>
        <v>2.684702900752058</v>
      </c>
      <c r="U140" s="37">
        <f>IF(U124&lt;0,0,U124*AreaUnderNormalCurve!$C12)</f>
        <v>2.5881176343197674</v>
      </c>
      <c r="V140" s="37">
        <f>IF(V124&lt;0,0,V124*AreaUnderNormalCurve!$C12)</f>
        <v>2.4708170674912804</v>
      </c>
      <c r="W140" s="37">
        <f>IF(W124&lt;0,0,W124*AreaUnderNormalCurve!$C12)</f>
        <v>2.174070032645709</v>
      </c>
      <c r="X140" s="37">
        <f>IF(X124&lt;0,0,X124*AreaUnderNormalCurve!$C12)</f>
        <v>1.5735847274058745</v>
      </c>
    </row>
    <row r="141" spans="1:24" ht="14.25">
      <c r="A141" s="16"/>
      <c r="B141" s="37">
        <f>IF(B125&lt;0,0,B125*AreaUnderNormalCurve!$C13)</f>
        <v>0</v>
      </c>
      <c r="C141" s="37">
        <f>IF(C125&lt;0,0,C125*AreaUnderNormalCurve!$C13)</f>
        <v>0.5112440377387714</v>
      </c>
      <c r="D141" s="37">
        <f>IF(D125&lt;0,0,D125*AreaUnderNormalCurve!$C13)</f>
        <v>0.768203932420708</v>
      </c>
      <c r="E141" s="37">
        <f>IF(E125&lt;0,0,E125*AreaUnderNormalCurve!$C13)</f>
        <v>0.8797372856534493</v>
      </c>
      <c r="F141" s="37">
        <f>IF(F125&lt;0,0,F125*AreaUnderNormalCurve!$C13)</f>
        <v>0.9799729094807065</v>
      </c>
      <c r="G141" s="37">
        <f>IF(G125&lt;0,0,G125*AreaUnderNormalCurve!$C13)</f>
        <v>1.068910803902478</v>
      </c>
      <c r="H141" s="37">
        <f>IF(H125&lt;0,0,H125*AreaUnderNormalCurve!$C13)</f>
        <v>1.146550968918765</v>
      </c>
      <c r="I141" s="37">
        <f>IF(I125&lt;0,0,I125*AreaUnderNormalCurve!$C13)</f>
        <v>1.2128934045295676</v>
      </c>
      <c r="J141" s="37">
        <f>IF(J125&lt;0,0,J125*AreaUnderNormalCurve!$C13)</f>
        <v>1.2679381107348853</v>
      </c>
      <c r="K141" s="37">
        <f>IF(K125&lt;0,0,K125*AreaUnderNormalCurve!$C13)</f>
        <v>1.311685087534718</v>
      </c>
      <c r="L141" s="37">
        <f>IF(L125&lt;0,0,L125*AreaUnderNormalCurve!$C13)</f>
        <v>1.3441343349290658</v>
      </c>
      <c r="M141" s="37">
        <f>IF(M125&lt;0,0,M125*AreaUnderNormalCurve!$C13)</f>
        <v>1.3652858529179293</v>
      </c>
      <c r="N141" s="37">
        <f>IF(N125&lt;0,0,N125*AreaUnderNormalCurve!$C13)</f>
        <v>1.375139641501307</v>
      </c>
      <c r="O141" s="37">
        <f>IF(O125&lt;0,0,O125*AreaUnderNormalCurve!$C13)</f>
        <v>1.3736957006792005</v>
      </c>
      <c r="P141" s="37">
        <f>IF(P125&lt;0,0,P125*AreaUnderNormalCurve!$C13)</f>
        <v>1.3609540304516088</v>
      </c>
      <c r="Q141" s="37">
        <f>IF(Q125&lt;0,0,Q125*AreaUnderNormalCurve!$C13)</f>
        <v>1.3369146308185333</v>
      </c>
      <c r="R141" s="37">
        <f>IF(R125&lt;0,0,R125*AreaUnderNormalCurve!$C13)</f>
        <v>1.3015775017799722</v>
      </c>
      <c r="S141" s="37">
        <f>IF(S125&lt;0,0,S125*AreaUnderNormalCurve!$C13)</f>
        <v>1.2549426433359272</v>
      </c>
      <c r="T141" s="37">
        <f>IF(T125&lt;0,0,T125*AreaUnderNormalCurve!$C13)</f>
        <v>1.1970100554863985</v>
      </c>
      <c r="U141" s="37">
        <f>IF(U125&lt;0,0,U125*AreaUnderNormalCurve!$C13)</f>
        <v>1.1277797382313814</v>
      </c>
      <c r="V141" s="37">
        <f>IF(V125&lt;0,0,V125*AreaUnderNormalCurve!$C13)</f>
        <v>1.0472516915708818</v>
      </c>
      <c r="W141" s="37">
        <f>IF(W125&lt;0,0,W125*AreaUnderNormalCurve!$C13)</f>
        <v>0.8523024100334294</v>
      </c>
      <c r="X141" s="37">
        <f>IF(X125&lt;0,0,X125*AreaUnderNormalCurve!$C13)</f>
        <v>0.47514551718611236</v>
      </c>
    </row>
    <row r="142" spans="1:24" ht="14.25">
      <c r="A142" s="16"/>
      <c r="B142" s="37">
        <f>IF(B126&lt;0,0,B126*AreaUnderNormalCurve!$C14)</f>
        <v>0</v>
      </c>
      <c r="C142" s="37">
        <f>IF(C126&lt;0,0,C126*AreaUnderNormalCurve!$C14)</f>
        <v>0.22263079999241905</v>
      </c>
      <c r="D142" s="37">
        <f>IF(D126&lt;0,0,D126*AreaUnderNormalCurve!$C14)</f>
        <v>0.3186142850751694</v>
      </c>
      <c r="E142" s="37">
        <f>IF(E126&lt;0,0,E126*AreaUnderNormalCurve!$C14)</f>
        <v>0.35946199325207806</v>
      </c>
      <c r="F142" s="37">
        <f>IF(F126&lt;0,0,F126*AreaUnderNormalCurve!$C14)</f>
        <v>0.3955470118526754</v>
      </c>
      <c r="G142" s="37">
        <f>IF(G126&lt;0,0,G126*AreaUnderNormalCurve!$C14)</f>
        <v>0.42686934087696166</v>
      </c>
      <c r="H142" s="37">
        <f>IF(H126&lt;0,0,H126*AreaUnderNormalCurve!$C14)</f>
        <v>0.45342898032493684</v>
      </c>
      <c r="I142" s="37">
        <f>IF(I126&lt;0,0,I126*AreaUnderNormalCurve!$C14)</f>
        <v>0.47522593019660064</v>
      </c>
      <c r="J142" s="37">
        <f>IF(J126&lt;0,0,J126*AreaUnderNormalCurve!$C14)</f>
        <v>0.4922601904919537</v>
      </c>
      <c r="K142" s="37">
        <f>IF(K126&lt;0,0,K126*AreaUnderNormalCurve!$C14)</f>
        <v>0.5045317612109955</v>
      </c>
      <c r="L142" s="37">
        <f>IF(L126&lt;0,0,L126*AreaUnderNormalCurve!$C14)</f>
        <v>0.5120406423537261</v>
      </c>
      <c r="M142" s="37">
        <f>IF(M126&lt;0,0,M126*AreaUnderNormalCurve!$C14)</f>
        <v>0.5147868339201458</v>
      </c>
      <c r="N142" s="37">
        <f>IF(N126&lt;0,0,N126*AreaUnderNormalCurve!$C14)</f>
        <v>0.5127703359102542</v>
      </c>
      <c r="O142" s="37">
        <f>IF(O126&lt;0,0,O126*AreaUnderNormalCurve!$C14)</f>
        <v>0.5059911483240516</v>
      </c>
      <c r="P142" s="37">
        <f>IF(P126&lt;0,0,P126*AreaUnderNormalCurve!$C14)</f>
        <v>0.494449271161538</v>
      </c>
      <c r="Q142" s="37">
        <f>IF(Q126&lt;0,0,Q126*AreaUnderNormalCurve!$C14)</f>
        <v>0.4781447044227128</v>
      </c>
      <c r="R142" s="37">
        <f>IF(R126&lt;0,0,R126*AreaUnderNormalCurve!$C14)</f>
        <v>0.45707744810757694</v>
      </c>
      <c r="S142" s="37">
        <f>IF(S126&lt;0,0,S126*AreaUnderNormalCurve!$C14)</f>
        <v>0.43124750221612973</v>
      </c>
      <c r="T142" s="37">
        <f>IF(T126&lt;0,0,T126*AreaUnderNormalCurve!$C14)</f>
        <v>0.40065486674837164</v>
      </c>
      <c r="U142" s="37">
        <f>IF(U126&lt;0,0,U126*AreaUnderNormalCurve!$C14)</f>
        <v>0.3652995417043022</v>
      </c>
      <c r="V142" s="37">
        <f>IF(V126&lt;0,0,V126*AreaUnderNormalCurve!$C14)</f>
        <v>0.32518152708392184</v>
      </c>
      <c r="W142" s="37">
        <f>IF(W126&lt;0,0,W126*AreaUnderNormalCurve!$C14)</f>
        <v>0.23065742911422754</v>
      </c>
      <c r="X142" s="37">
        <f>IF(X126&lt;0,0,X126*AreaUnderNormalCurve!$C14)</f>
        <v>0.0531511103373523</v>
      </c>
    </row>
    <row r="143" spans="1:24" ht="14.25">
      <c r="A143" s="16"/>
      <c r="B143" s="37">
        <f>IF(B127&lt;0,0,B127*AreaUnderNormalCurve!$C15)</f>
        <v>0</v>
      </c>
      <c r="C143" s="37">
        <f>IF(C127&lt;0,0,C127*AreaUnderNormalCurve!$C15)</f>
        <v>0.07494997962343129</v>
      </c>
      <c r="D143" s="37">
        <f>IF(D127&lt;0,0,D127*AreaUnderNormalCurve!$C15)</f>
        <v>0.10319854809830871</v>
      </c>
      <c r="E143" s="37">
        <f>IF(E127&lt;0,0,E127*AreaUnderNormalCurve!$C15)</f>
        <v>0.11494843390452131</v>
      </c>
      <c r="F143" s="37">
        <f>IF(F127&lt;0,0,F127*AreaUnderNormalCurve!$C15)</f>
        <v>0.1251153874232499</v>
      </c>
      <c r="G143" s="37">
        <f>IF(G127&lt;0,0,G127*AreaUnderNormalCurve!$C15)</f>
        <v>0.13369940865449445</v>
      </c>
      <c r="H143" s="37">
        <f>IF(H127&lt;0,0,H127*AreaUnderNormalCurve!$C15)</f>
        <v>0.14070049759825487</v>
      </c>
      <c r="I143" s="37">
        <f>IF(I127&lt;0,0,I127*AreaUnderNormalCurve!$C15)</f>
        <v>0.14611865425453124</v>
      </c>
      <c r="J143" s="37">
        <f>IF(J127&lt;0,0,J127*AreaUnderNormalCurve!$C15)</f>
        <v>0.14995387862332354</v>
      </c>
      <c r="K143" s="37">
        <f>IF(K127&lt;0,0,K127*AreaUnderNormalCurve!$C15)</f>
        <v>0.15220617070463188</v>
      </c>
      <c r="L143" s="37">
        <f>IF(L127&lt;0,0,L127*AreaUnderNormalCurve!$C15)</f>
        <v>0.15287553049845606</v>
      </c>
      <c r="M143" s="37">
        <f>IF(M127&lt;0,0,M127*AreaUnderNormalCurve!$C15)</f>
        <v>0.1519619580047961</v>
      </c>
      <c r="N143" s="37">
        <f>IF(N127&lt;0,0,N127*AreaUnderNormalCurve!$C15)</f>
        <v>0.14946545322365226</v>
      </c>
      <c r="O143" s="37">
        <f>IF(O127&lt;0,0,O127*AreaUnderNormalCurve!$C15)</f>
        <v>0.14538601615502414</v>
      </c>
      <c r="P143" s="37">
        <f>IF(P127&lt;0,0,P127*AreaUnderNormalCurve!$C15)</f>
        <v>0.1397236467989121</v>
      </c>
      <c r="Q143" s="37">
        <f>IF(Q127&lt;0,0,Q127*AreaUnderNormalCurve!$C15)</f>
        <v>0.13247834515531595</v>
      </c>
      <c r="R143" s="37">
        <f>IF(R127&lt;0,0,R127*AreaUnderNormalCurve!$C15)</f>
        <v>0.12365011122423568</v>
      </c>
      <c r="S143" s="37">
        <f>IF(S127&lt;0,0,S127*AreaUnderNormalCurve!$C15)</f>
        <v>0.11323894500567144</v>
      </c>
      <c r="T143" s="37">
        <f>IF(T127&lt;0,0,T127*AreaUnderNormalCurve!$C15)</f>
        <v>0.10124484649962315</v>
      </c>
      <c r="U143" s="37">
        <f>IF(U127&lt;0,0,U127*AreaUnderNormalCurve!$C15)</f>
        <v>0.08766781570609082</v>
      </c>
      <c r="V143" s="37">
        <f>IF(V127&lt;0,0,V127*AreaUnderNormalCurve!$C15)</f>
        <v>0.07250785262507423</v>
      </c>
      <c r="W143" s="37">
        <f>IF(W127&lt;0,0,W127*AreaUnderNormalCurve!$C15)</f>
        <v>0.037439129600588976</v>
      </c>
      <c r="X143" s="37">
        <f>IF(X127&lt;0,0,X127*AreaUnderNormalCurve!$C15)</f>
        <v>0</v>
      </c>
    </row>
    <row r="144" spans="1:24" ht="28.5">
      <c r="A144" s="35" t="s">
        <v>13</v>
      </c>
      <c r="B144" s="24">
        <f aca="true" t="shared" si="21" ref="B144:X144">SUM(B132:B143)</f>
        <v>0</v>
      </c>
      <c r="C144" s="24">
        <f t="shared" si="21"/>
        <v>4.507064071316669</v>
      </c>
      <c r="D144" s="24">
        <f t="shared" si="21"/>
        <v>9.542654293493953</v>
      </c>
      <c r="E144" s="24">
        <f t="shared" si="21"/>
        <v>12.020156207827247</v>
      </c>
      <c r="F144" s="24">
        <f t="shared" si="21"/>
        <v>14.335618889833693</v>
      </c>
      <c r="G144" s="24">
        <f t="shared" si="21"/>
        <v>16.48904233951328</v>
      </c>
      <c r="H144" s="24">
        <f t="shared" si="21"/>
        <v>18.480426556866014</v>
      </c>
      <c r="I144" s="24">
        <f t="shared" si="21"/>
        <v>20.309771541891898</v>
      </c>
      <c r="J144" s="24">
        <f t="shared" si="21"/>
        <v>21.97707729459094</v>
      </c>
      <c r="K144" s="24">
        <f t="shared" si="21"/>
        <v>23.482343814963112</v>
      </c>
      <c r="L144" s="24">
        <f t="shared" si="21"/>
        <v>24.825571103008446</v>
      </c>
      <c r="M144" s="24">
        <f t="shared" si="21"/>
        <v>26.00675915872692</v>
      </c>
      <c r="N144" s="24">
        <f t="shared" si="21"/>
        <v>27.025907982118554</v>
      </c>
      <c r="O144" s="24">
        <f t="shared" si="21"/>
        <v>27.883017573183324</v>
      </c>
      <c r="P144" s="24">
        <f t="shared" si="21"/>
        <v>28.57808793192125</v>
      </c>
      <c r="Q144" s="24">
        <f t="shared" si="21"/>
        <v>29.11111905833232</v>
      </c>
      <c r="R144" s="24">
        <f t="shared" si="21"/>
        <v>29.48211095241654</v>
      </c>
      <c r="S144" s="24">
        <f t="shared" si="21"/>
        <v>29.691063614173913</v>
      </c>
      <c r="T144" s="24">
        <f t="shared" si="21"/>
        <v>29.737977043604424</v>
      </c>
      <c r="U144" s="24">
        <f t="shared" si="21"/>
        <v>29.622851240708087</v>
      </c>
      <c r="V144" s="24">
        <f t="shared" si="21"/>
        <v>29.3456862054849</v>
      </c>
      <c r="W144" s="24">
        <f t="shared" si="21"/>
        <v>28.30523843805797</v>
      </c>
      <c r="X144" s="24">
        <f t="shared" si="21"/>
        <v>25.556308491558454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44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8" t="s">
        <v>16</v>
      </c>
      <c r="E1" s="38"/>
      <c r="F1" s="38"/>
      <c r="G1" s="38"/>
      <c r="H1" s="38"/>
      <c r="I1" s="14">
        <v>60</v>
      </c>
      <c r="J1" s="1"/>
      <c r="K1" s="23"/>
      <c r="L1" s="1" t="s">
        <v>19</v>
      </c>
      <c r="M1" s="1" t="s">
        <v>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v>0.125</v>
      </c>
      <c r="C4" s="25">
        <v>0.25</v>
      </c>
      <c r="D4" s="25">
        <v>0.3</v>
      </c>
      <c r="E4" s="25">
        <v>0.325</v>
      </c>
      <c r="F4" s="25">
        <v>0.35</v>
      </c>
      <c r="G4" s="25">
        <v>0.375</v>
      </c>
      <c r="H4" s="25">
        <v>0.4</v>
      </c>
      <c r="I4" s="25">
        <v>0.425</v>
      </c>
      <c r="J4" s="25">
        <v>0.45</v>
      </c>
      <c r="K4" s="25">
        <v>0.475</v>
      </c>
      <c r="L4" s="25">
        <v>0.5</v>
      </c>
      <c r="M4" s="25">
        <v>0.525</v>
      </c>
      <c r="N4" s="25">
        <v>0.55</v>
      </c>
      <c r="O4" s="25">
        <v>0.575</v>
      </c>
      <c r="P4" s="25">
        <v>0.6</v>
      </c>
      <c r="Q4" s="25">
        <v>0.625</v>
      </c>
      <c r="R4" s="25">
        <v>0.65</v>
      </c>
      <c r="S4" s="25">
        <v>0.675</v>
      </c>
      <c r="T4" s="25">
        <v>0.7</v>
      </c>
      <c r="U4" s="25">
        <v>0.725</v>
      </c>
      <c r="V4" s="25">
        <v>0.75</v>
      </c>
      <c r="W4" s="25">
        <v>0.8</v>
      </c>
      <c r="X4" s="28">
        <v>0.875</v>
      </c>
    </row>
    <row r="5" spans="1:24" s="4" customFormat="1" ht="15.75" thickBot="1">
      <c r="A5" s="29" t="s">
        <v>10</v>
      </c>
      <c r="B5" s="30">
        <f aca="true" t="shared" si="0" ref="B5:K5">(1-($I$1/100))*(B4/0.798)</f>
        <v>0.06265664160401002</v>
      </c>
      <c r="C5" s="30">
        <f t="shared" si="0"/>
        <v>0.12531328320802004</v>
      </c>
      <c r="D5" s="30">
        <f t="shared" si="0"/>
        <v>0.15037593984962405</v>
      </c>
      <c r="E5" s="30">
        <f t="shared" si="0"/>
        <v>0.16290726817042608</v>
      </c>
      <c r="F5" s="30">
        <f t="shared" si="0"/>
        <v>0.17543859649122806</v>
      </c>
      <c r="G5" s="30">
        <f t="shared" si="0"/>
        <v>0.1879699248120301</v>
      </c>
      <c r="H5" s="30">
        <f t="shared" si="0"/>
        <v>0.20050125313283207</v>
      </c>
      <c r="I5" s="30">
        <f t="shared" si="0"/>
        <v>0.21303258145363407</v>
      </c>
      <c r="J5" s="30">
        <f t="shared" si="0"/>
        <v>0.2255639097744361</v>
      </c>
      <c r="K5" s="30">
        <f t="shared" si="0"/>
        <v>0.2380952380952381</v>
      </c>
      <c r="L5" s="30">
        <f>(1-($I$1/100))*(L4/0.798)</f>
        <v>0.2506265664160401</v>
      </c>
      <c r="M5" s="30">
        <f aca="true" t="shared" si="1" ref="M5:X5">(1-($I$1/100))*(M4/0.798)</f>
        <v>0.26315789473684215</v>
      </c>
      <c r="N5" s="30">
        <f t="shared" si="1"/>
        <v>0.27568922305764415</v>
      </c>
      <c r="O5" s="30">
        <f t="shared" si="1"/>
        <v>0.2882205513784461</v>
      </c>
      <c r="P5" s="30">
        <f t="shared" si="1"/>
        <v>0.3007518796992481</v>
      </c>
      <c r="Q5" s="30">
        <f t="shared" si="1"/>
        <v>0.3132832080200501</v>
      </c>
      <c r="R5" s="30">
        <f t="shared" si="1"/>
        <v>0.32581453634085217</v>
      </c>
      <c r="S5" s="30">
        <f t="shared" si="1"/>
        <v>0.33834586466165417</v>
      </c>
      <c r="T5" s="30">
        <f t="shared" si="1"/>
        <v>0.3508771929824561</v>
      </c>
      <c r="U5" s="30">
        <f t="shared" si="1"/>
        <v>0.3634085213032581</v>
      </c>
      <c r="V5" s="30">
        <f t="shared" si="1"/>
        <v>0.3759398496240602</v>
      </c>
      <c r="W5" s="30">
        <f t="shared" si="1"/>
        <v>0.40100250626566414</v>
      </c>
      <c r="X5" s="30">
        <f t="shared" si="1"/>
        <v>0.43859649122807015</v>
      </c>
    </row>
    <row r="6" spans="1:24" ht="14.25">
      <c r="A6" s="1"/>
      <c r="B6" s="6">
        <f>IF(AreaUnderNormalCurve!B4*'CU60'!$B$5+'CU60'!$B$4&lt;0,0,AreaUnderNormalCurve!B4*'CU60'!$B$5+'CU60'!$B$4)</f>
        <v>0</v>
      </c>
      <c r="C6" s="6">
        <f>IF(AreaUnderNormalCurve!B4*'CU60'!$C$5+'CU60'!$C$4&lt;0,0,AreaUnderNormalCurve!B4*'CU60'!$C$5+'CU60'!$C$4)</f>
        <v>0</v>
      </c>
      <c r="D6" s="6">
        <f>IF(AreaUnderNormalCurve!B4*'CU60'!$D$5+'CU60'!$D$4&lt;0,0,AreaUnderNormalCurve!B4*'CU60'!$D$5+'CU60'!$D$4)</f>
        <v>0</v>
      </c>
      <c r="E6" s="6">
        <f>IF(AreaUnderNormalCurve!B4*'CU60'!$E$5+'CU60'!$E$4&lt;0,0,AreaUnderNormalCurve!B4*'CU60'!$E$5+'CU60'!$E$4)</f>
        <v>0</v>
      </c>
      <c r="F6" s="6">
        <f>IF(AreaUnderNormalCurve!B4*'CU60'!$F$5+'CU60'!$F$4&lt;0,0,AreaUnderNormalCurve!B4*'CU60'!$F$5+'CU60'!$F$4)</f>
        <v>0</v>
      </c>
      <c r="G6" s="6">
        <f>IF(AreaUnderNormalCurve!B4*'CU60'!$G$5+'CU60'!$G$4&lt;0,0,AreaUnderNormalCurve!B4*'CU60'!$G$5+'CU60'!$G$4)</f>
        <v>0</v>
      </c>
      <c r="H6" s="6">
        <f>IF(AreaUnderNormalCurve!B4*'CU60'!$H$5+'CU60'!$H$4&lt;0,0,AreaUnderNormalCurve!B4*'CU60'!$H$5+'CU60'!$H$4)</f>
        <v>0</v>
      </c>
      <c r="I6" s="6">
        <f>IF(AreaUnderNormalCurve!B4*'CU60'!$I$5+'CU60'!$I$4&lt;0,0,AreaUnderNormalCurve!B4*'CU60'!$I$5+'CU60'!$I$4)</f>
        <v>0</v>
      </c>
      <c r="J6" s="6">
        <f>IF(AreaUnderNormalCurve!B4*'CU60'!$J$5+'CU60'!$J$4&lt;0,0,AreaUnderNormalCurve!B4*'CU60'!$J$5+'CU60'!$J$4)</f>
        <v>0</v>
      </c>
      <c r="K6" s="6">
        <f>IF(AreaUnderNormalCurve!B4*'CU60'!$K$5+'CU60'!$K$4&lt;0,0,AreaUnderNormalCurve!B4*'CU60'!$K$5+'CU60'!$K$4)</f>
        <v>0</v>
      </c>
      <c r="L6" s="6">
        <f>IF(AreaUnderNormalCurve!B4*'CU60'!$L$5+'CU60'!$L$4&lt;0,0,AreaUnderNormalCurve!B4*'CU60'!$L$5+'CU60'!$L$4)</f>
        <v>0</v>
      </c>
      <c r="M6" s="6">
        <f>IF(AreaUnderNormalCurve!B4*'CU60'!$M$5+'CU60'!$M$4&lt;0,0,AreaUnderNormalCurve!B4*'CU60'!$M$5+'CU60'!$M$4)</f>
        <v>0</v>
      </c>
      <c r="N6" s="6">
        <f>IF(AreaUnderNormalCurve!B4*'CU60'!$N$5+'CU60'!$N$4&lt;0,0,AreaUnderNormalCurve!B4*'CU60'!$N$5+'CU60'!$N$4)</f>
        <v>0</v>
      </c>
      <c r="O6" s="6">
        <f>IF(AreaUnderNormalCurve!B4*'CU60'!$O$5+'CU60'!$O$4&lt;0,0,AreaUnderNormalCurve!B4*'CU60'!$O$5+'CU60'!$O$4)</f>
        <v>0</v>
      </c>
      <c r="P6" s="6">
        <f>IF(AreaUnderNormalCurve!B4*'CU60'!$P$5+'CU60'!$P$4&lt;0,0,AreaUnderNormalCurve!B4*'CU60'!$P$5+'CU60'!$P$4)</f>
        <v>0</v>
      </c>
      <c r="Q6" s="6">
        <f>IF(AreaUnderNormalCurve!B4*'CU60'!$Q$5+'CU60'!$Q$4&lt;0,0,AreaUnderNormalCurve!B4*'CU60'!$Q$5+'CU60'!$Q$4)</f>
        <v>0</v>
      </c>
      <c r="R6" s="6">
        <f>IF(AreaUnderNormalCurve!B4*'CU60'!$R$5+'CU60'!$R$4&lt;0,0,AreaUnderNormalCurve!B4*'CU60'!$R$5+'CU60'!$R$4)</f>
        <v>0</v>
      </c>
      <c r="S6" s="6">
        <f>IF(AreaUnderNormalCurve!B4*'CU60'!$S$5+'CU60'!$S$4&lt;0,0,AreaUnderNormalCurve!B4*'CU60'!$S$5+'CU60'!$S$4)</f>
        <v>0</v>
      </c>
      <c r="T6" s="6">
        <f>IF(AreaUnderNormalCurve!B4*'CU60'!$T$5+'CU60'!$T$4&lt;0,0,AreaUnderNormalCurve!B4*'CU60'!$T$5+'CU60'!$T$4)</f>
        <v>0</v>
      </c>
      <c r="U6" s="6">
        <f>IF(AreaUnderNormalCurve!B4*'CU60'!$U$5+'CU60'!$U$4&lt;0,0,AreaUnderNormalCurve!B4*'CU60'!$U$5+'CU60'!$U$4)</f>
        <v>0</v>
      </c>
      <c r="V6" s="6">
        <f>IF(AreaUnderNormalCurve!B4*'CU60'!$V$5+'CU60'!$V$4&lt;0,0,AreaUnderNormalCurve!B4*'CU60'!$V$5+'CU60'!$V$4)</f>
        <v>0</v>
      </c>
      <c r="W6" s="6">
        <f>IF(AreaUnderNormalCurve!B4*'CU60'!$W$5+'CU60'!$W$4&lt;0,0,AreaUnderNormalCurve!B4*'CU60'!$W$5+'CU60'!$W$4)</f>
        <v>0</v>
      </c>
      <c r="X6" s="6">
        <f>IF(AreaUnderNormalCurve!B4*'CU60'!$X$5+'CU60'!$X$4&lt;0,0,AreaUnderNormalCurve!B4*'CU60'!$X$5+'CU60'!$X$4)</f>
        <v>0</v>
      </c>
    </row>
    <row r="7" spans="1:24" ht="14.25">
      <c r="A7" s="1"/>
      <c r="B7" s="6">
        <f>IF(AreaUnderNormalCurve!B5*'CU60'!$B$5+'CU60'!$B$4&lt;0,0,AreaUnderNormalCurve!B5*'CU60'!$B$5+'CU60'!$B$4)</f>
        <v>0</v>
      </c>
      <c r="C7" s="6">
        <f>IF(AreaUnderNormalCurve!B5*'CU60'!$C$5+'CU60'!$C$4&lt;0,0,AreaUnderNormalCurve!B5*'CU60'!$C$5+'CU60'!$C$4)</f>
        <v>0</v>
      </c>
      <c r="D7" s="6">
        <f>IF(AreaUnderNormalCurve!B5*'CU60'!$D$5+'CU60'!$D$4&lt;0,0,AreaUnderNormalCurve!B5*'CU60'!$D$5+'CU60'!$D$4)</f>
        <v>0</v>
      </c>
      <c r="E7" s="6">
        <f>IF(AreaUnderNormalCurve!B5*'CU60'!$E$5+'CU60'!$E$4&lt;0,0,AreaUnderNormalCurve!B5*'CU60'!$E$5+'CU60'!$E$4)</f>
        <v>0</v>
      </c>
      <c r="F7" s="6">
        <f>IF(AreaUnderNormalCurve!B5*'CU60'!$F$5+'CU60'!$F$4&lt;0,0,AreaUnderNormalCurve!B5*'CU60'!$F$5+'CU60'!$F$4)</f>
        <v>0</v>
      </c>
      <c r="G7" s="6">
        <f>IF(AreaUnderNormalCurve!B5*'CU60'!$G$5+'CU60'!$G$4&lt;0,0,AreaUnderNormalCurve!B5*'CU60'!$G$5+'CU60'!$G$4)</f>
        <v>0</v>
      </c>
      <c r="H7" s="6">
        <f>IF(AreaUnderNormalCurve!B5*'CU60'!$H$5+'CU60'!$H$4&lt;0,0,AreaUnderNormalCurve!B5*'CU60'!$H$5+'CU60'!$H$4)</f>
        <v>0</v>
      </c>
      <c r="I7" s="6">
        <f>IF(AreaUnderNormalCurve!B5*'CU60'!$I$5+'CU60'!$I$4&lt;0,0,AreaUnderNormalCurve!B5*'CU60'!$I$5+'CU60'!$I$4)</f>
        <v>0</v>
      </c>
      <c r="J7" s="6">
        <f>IF(AreaUnderNormalCurve!B5*'CU60'!$J$5+'CU60'!$J$4&lt;0,0,AreaUnderNormalCurve!B5*'CU60'!$J$5+'CU60'!$J$4)</f>
        <v>0</v>
      </c>
      <c r="K7" s="6">
        <f>IF(AreaUnderNormalCurve!B5*'CU60'!$K$5+'CU60'!$K$4&lt;0,0,AreaUnderNormalCurve!B5*'CU60'!$K$5+'CU60'!$K$4)</f>
        <v>0</v>
      </c>
      <c r="L7" s="6">
        <f>IF(AreaUnderNormalCurve!B5*'CU60'!$L$5+'CU60'!$L$4&lt;0,0,AreaUnderNormalCurve!B5*'CU60'!$L$5+'CU60'!$L$4)</f>
        <v>0</v>
      </c>
      <c r="M7" s="6">
        <f>IF(AreaUnderNormalCurve!B5*'CU60'!$M$5+'CU60'!$M$4&lt;0,0,AreaUnderNormalCurve!B5*'CU60'!$M$5+'CU60'!$M$4)</f>
        <v>0</v>
      </c>
      <c r="N7" s="6">
        <f>IF(AreaUnderNormalCurve!B5*'CU60'!$N$5+'CU60'!$N$4&lt;0,0,AreaUnderNormalCurve!B5*'CU60'!$N$5+'CU60'!$N$4)</f>
        <v>0</v>
      </c>
      <c r="O7" s="6">
        <f>IF(AreaUnderNormalCurve!B5*'CU60'!$O$5+'CU60'!$O$4&lt;0,0,AreaUnderNormalCurve!B5*'CU60'!$O$5+'CU60'!$O$4)</f>
        <v>0</v>
      </c>
      <c r="P7" s="6">
        <f>IF(AreaUnderNormalCurve!B5*'CU60'!$P$5+'CU60'!$P$4&lt;0,0,AreaUnderNormalCurve!B5*'CU60'!$P$5+'CU60'!$P$4)</f>
        <v>0</v>
      </c>
      <c r="Q7" s="6">
        <f>IF(AreaUnderNormalCurve!B5*'CU60'!$Q$5+'CU60'!$Q$4&lt;0,0,AreaUnderNormalCurve!B5*'CU60'!$Q$5+'CU60'!$Q$4)</f>
        <v>0</v>
      </c>
      <c r="R7" s="6">
        <f>IF(AreaUnderNormalCurve!B5*'CU60'!$R$5+'CU60'!$R$4&lt;0,0,AreaUnderNormalCurve!B5*'CU60'!$R$5+'CU60'!$R$4)</f>
        <v>0</v>
      </c>
      <c r="S7" s="6">
        <f>IF(AreaUnderNormalCurve!B5*'CU60'!$S$5+'CU60'!$S$4&lt;0,0,AreaUnderNormalCurve!B5*'CU60'!$S$5+'CU60'!$S$4)</f>
        <v>0</v>
      </c>
      <c r="T7" s="6">
        <f>IF(AreaUnderNormalCurve!B5*'CU60'!$T$5+'CU60'!$T$4&lt;0,0,AreaUnderNormalCurve!B5*'CU60'!$T$5+'CU60'!$T$4)</f>
        <v>0</v>
      </c>
      <c r="U7" s="6">
        <f>IF(AreaUnderNormalCurve!B5*'CU60'!$U$5+'CU60'!$U$4&lt;0,0,AreaUnderNormalCurve!B5*'CU60'!$U$5+'CU60'!$U$4)</f>
        <v>0</v>
      </c>
      <c r="V7" s="6">
        <f>IF(AreaUnderNormalCurve!B5*'CU60'!$V$5+'CU60'!$V$4&lt;0,0,AreaUnderNormalCurve!B5*'CU60'!$V$5+'CU60'!$V$4)</f>
        <v>0</v>
      </c>
      <c r="W7" s="6">
        <f>IF(AreaUnderNormalCurve!B5*'CU60'!$W$5+'CU60'!$W$4&lt;0,0,AreaUnderNormalCurve!B5*'CU60'!$W$5+'CU60'!$W$4)</f>
        <v>0</v>
      </c>
      <c r="X7" s="6">
        <f>IF(AreaUnderNormalCurve!B5*'CU60'!$X$5+'CU60'!$X$4&lt;0,0,AreaUnderNormalCurve!B5*'CU60'!$X$5+'CU60'!$X$4)</f>
        <v>0</v>
      </c>
    </row>
    <row r="8" spans="1:24" ht="14.25">
      <c r="A8" s="1"/>
      <c r="B8" s="6">
        <f>IF(AreaUnderNormalCurve!B6*'CU60'!$B$5+'CU60'!$B$4&lt;0,0,AreaUnderNormalCurve!B6*'CU60'!$B$5+'CU60'!$B$4)</f>
        <v>0.015350877192982462</v>
      </c>
      <c r="C8" s="6">
        <f>IF(AreaUnderNormalCurve!B6*'CU60'!$C$5+'CU60'!$C$4&lt;0,0,AreaUnderNormalCurve!B6*'CU60'!$C$5+'CU60'!$C$4)</f>
        <v>0.030701754385964924</v>
      </c>
      <c r="D8" s="6">
        <f>IF(AreaUnderNormalCurve!B6*'CU60'!$D$5+'CU60'!$D$4&lt;0,0,AreaUnderNormalCurve!B6*'CU60'!$D$5+'CU60'!$D$4)</f>
        <v>0.0368421052631579</v>
      </c>
      <c r="E8" s="6">
        <f>IF(AreaUnderNormalCurve!B6*'CU60'!$E$5+'CU60'!$E$4&lt;0,0,AreaUnderNormalCurve!B6*'CU60'!$E$5+'CU60'!$E$4)</f>
        <v>0.039912280701754344</v>
      </c>
      <c r="F8" s="6">
        <f>IF(AreaUnderNormalCurve!B6*'CU60'!$F$5+'CU60'!$F$4&lt;0,0,AreaUnderNormalCurve!B6*'CU60'!$F$5+'CU60'!$F$4)</f>
        <v>0.0429824561403509</v>
      </c>
      <c r="G8" s="6">
        <f>IF(AreaUnderNormalCurve!B6*'CU60'!$G$5+'CU60'!$G$4&lt;0,0,AreaUnderNormalCurve!B6*'CU60'!$G$5+'CU60'!$G$4)</f>
        <v>0.046052631578947345</v>
      </c>
      <c r="H8" s="6">
        <f>IF(AreaUnderNormalCurve!B6*'CU60'!$H$5+'CU60'!$H$4&lt;0,0,AreaUnderNormalCurve!B6*'CU60'!$H$5+'CU60'!$H$4)</f>
        <v>0.0491228070175439</v>
      </c>
      <c r="I8" s="6">
        <f>IF(AreaUnderNormalCurve!B6*'CU60'!$I$5+'CU60'!$I$4&lt;0,0,AreaUnderNormalCurve!B6*'CU60'!$I$5+'CU60'!$I$4)</f>
        <v>0.05219298245614035</v>
      </c>
      <c r="J8" s="6">
        <f>IF(AreaUnderNormalCurve!B6*'CU60'!$J$5+'CU60'!$J$4&lt;0,0,AreaUnderNormalCurve!B6*'CU60'!$J$5+'CU60'!$J$4)</f>
        <v>0.05526315789473685</v>
      </c>
      <c r="K8" s="6">
        <f>IF(AreaUnderNormalCurve!B6*'CU60'!$K$5+'CU60'!$K$4&lt;0,0,AreaUnderNormalCurve!B6*'CU60'!$K$5+'CU60'!$K$4)</f>
        <v>0.05833333333333329</v>
      </c>
      <c r="L8" s="6">
        <f>IF(AreaUnderNormalCurve!B6*'CU60'!$L$5+'CU60'!$L$4&lt;0,0,AreaUnderNormalCurve!B6*'CU60'!$L$5+'CU60'!$L$4)</f>
        <v>0.06140350877192985</v>
      </c>
      <c r="M8" s="6">
        <f>IF(AreaUnderNormalCurve!B6*'CU60'!$M$5+'CU60'!$M$4&lt;0,0,AreaUnderNormalCurve!B6*'CU60'!$M$5+'CU60'!$M$4)</f>
        <v>0.06447368421052624</v>
      </c>
      <c r="N8" s="6">
        <f>IF(AreaUnderNormalCurve!B6*'CU60'!$N$5+'CU60'!$N$4&lt;0,0,AreaUnderNormalCurve!B6*'CU60'!$N$5+'CU60'!$N$4)</f>
        <v>0.0675438596491228</v>
      </c>
      <c r="O8" s="6">
        <f>IF(AreaUnderNormalCurve!B6*'CU60'!$O$5+'CU60'!$O$4&lt;0,0,AreaUnderNormalCurve!B6*'CU60'!$O$5+'CU60'!$O$4)</f>
        <v>0.07061403508771924</v>
      </c>
      <c r="P8" s="6">
        <f>IF(AreaUnderNormalCurve!B6*'CU60'!$P$5+'CU60'!$P$4&lt;0,0,AreaUnderNormalCurve!B6*'CU60'!$P$5+'CU60'!$P$4)</f>
        <v>0.0736842105263158</v>
      </c>
      <c r="Q8" s="6">
        <f>IF(AreaUnderNormalCurve!B6*'CU60'!$Q$5+'CU60'!$Q$4&lt;0,0,AreaUnderNormalCurve!B6*'CU60'!$Q$5+'CU60'!$Q$4)</f>
        <v>0.07675438596491235</v>
      </c>
      <c r="R8" s="6">
        <f>IF(AreaUnderNormalCurve!B6*'CU60'!$R$5+'CU60'!$R$4&lt;0,0,AreaUnderNormalCurve!B6*'CU60'!$R$5+'CU60'!$R$4)</f>
        <v>0.07982456140350869</v>
      </c>
      <c r="S8" s="6">
        <f>IF(AreaUnderNormalCurve!B6*'CU60'!$S$5+'CU60'!$S$4&lt;0,0,AreaUnderNormalCurve!B6*'CU60'!$S$5+'CU60'!$S$4)</f>
        <v>0.08289473684210524</v>
      </c>
      <c r="T8" s="6">
        <f>IF(AreaUnderNormalCurve!B6*'CU60'!$T$5+'CU60'!$T$4&lt;0,0,AreaUnderNormalCurve!B6*'CU60'!$T$5+'CU60'!$T$4)</f>
        <v>0.0859649122807018</v>
      </c>
      <c r="U8" s="6">
        <f>IF(AreaUnderNormalCurve!B6*'CU60'!$U$5+'CU60'!$U$4&lt;0,0,AreaUnderNormalCurve!B6*'CU60'!$U$5+'CU60'!$U$4)</f>
        <v>0.08903508771929824</v>
      </c>
      <c r="V8" s="6">
        <f>IF(AreaUnderNormalCurve!B6*'CU60'!$V$5+'CU60'!$V$4&lt;0,0,AreaUnderNormalCurve!B6*'CU60'!$V$5+'CU60'!$V$4)</f>
        <v>0.09210526315789469</v>
      </c>
      <c r="W8" s="6">
        <f>IF(AreaUnderNormalCurve!B6*'CU60'!$W$5+'CU60'!$W$4&lt;0,0,AreaUnderNormalCurve!B6*'CU60'!$W$5+'CU60'!$W$4)</f>
        <v>0.0982456140350878</v>
      </c>
      <c r="X8" s="6">
        <f>IF(AreaUnderNormalCurve!B6*'CU60'!$X$5+'CU60'!$X$4&lt;0,0,AreaUnderNormalCurve!B6*'CU60'!$X$5+'CU60'!$X$4)</f>
        <v>0.10745614035087725</v>
      </c>
    </row>
    <row r="9" spans="1:24" ht="14.25">
      <c r="A9" s="1"/>
      <c r="B9" s="6">
        <f>IF(AreaUnderNormalCurve!B7*'CU60'!$B$5+'CU60'!$B$4&lt;0,0,AreaUnderNormalCurve!B7*'CU60'!$B$5+'CU60'!$B$4)</f>
        <v>0.04667919799498747</v>
      </c>
      <c r="C9" s="6">
        <f>IF(AreaUnderNormalCurve!B7*'CU60'!$C$5+'CU60'!$C$4&lt;0,0,AreaUnderNormalCurve!B7*'CU60'!$C$5+'CU60'!$C$4)</f>
        <v>0.09335839598997495</v>
      </c>
      <c r="D9" s="6">
        <f>IF(AreaUnderNormalCurve!B7*'CU60'!$D$5+'CU60'!$D$4&lt;0,0,AreaUnderNormalCurve!B7*'CU60'!$D$5+'CU60'!$D$4)</f>
        <v>0.11203007518796992</v>
      </c>
      <c r="E9" s="6">
        <f>IF(AreaUnderNormalCurve!B7*'CU60'!$E$5+'CU60'!$E$4&lt;0,0,AreaUnderNormalCurve!B7*'CU60'!$E$5+'CU60'!$E$4)</f>
        <v>0.1213659147869674</v>
      </c>
      <c r="F9" s="6">
        <f>IF(AreaUnderNormalCurve!B7*'CU60'!$F$5+'CU60'!$F$4&lt;0,0,AreaUnderNormalCurve!B7*'CU60'!$F$5+'CU60'!$F$4)</f>
        <v>0.1307017543859649</v>
      </c>
      <c r="G9" s="6">
        <f>IF(AreaUnderNormalCurve!B7*'CU60'!$G$5+'CU60'!$G$4&lt;0,0,AreaUnderNormalCurve!B7*'CU60'!$G$5+'CU60'!$G$4)</f>
        <v>0.14003759398496238</v>
      </c>
      <c r="H9" s="6">
        <f>IF(AreaUnderNormalCurve!B7*'CU60'!$H$5+'CU60'!$H$4&lt;0,0,AreaUnderNormalCurve!B7*'CU60'!$H$5+'CU60'!$H$4)</f>
        <v>0.14937343358395994</v>
      </c>
      <c r="I9" s="6">
        <f>IF(AreaUnderNormalCurve!B7*'CU60'!$I$5+'CU60'!$I$4&lt;0,0,AreaUnderNormalCurve!B7*'CU60'!$I$5+'CU60'!$I$4)</f>
        <v>0.1587092731829574</v>
      </c>
      <c r="J9" s="6">
        <f>IF(AreaUnderNormalCurve!B7*'CU60'!$J$5+'CU60'!$J$4&lt;0,0,AreaUnderNormalCurve!B7*'CU60'!$J$5+'CU60'!$J$4)</f>
        <v>0.1680451127819549</v>
      </c>
      <c r="K9" s="6">
        <f>IF(AreaUnderNormalCurve!B7*'CU60'!$K$5+'CU60'!$K$4&lt;0,0,AreaUnderNormalCurve!B7*'CU60'!$K$5+'CU60'!$K$4)</f>
        <v>0.17738095238095236</v>
      </c>
      <c r="L9" s="6">
        <f>IF(AreaUnderNormalCurve!B7*'CU60'!$L$5+'CU60'!$L$4&lt;0,0,AreaUnderNormalCurve!B7*'CU60'!$L$5+'CU60'!$L$4)</f>
        <v>0.1867167919799499</v>
      </c>
      <c r="M9" s="6">
        <f>IF(AreaUnderNormalCurve!B7*'CU60'!$M$5+'CU60'!$M$4&lt;0,0,AreaUnderNormalCurve!B7*'CU60'!$M$5+'CU60'!$M$4)</f>
        <v>0.19605263157894737</v>
      </c>
      <c r="N9" s="6">
        <f>IF(AreaUnderNormalCurve!B7*'CU60'!$N$5+'CU60'!$N$4&lt;0,0,AreaUnderNormalCurve!B7*'CU60'!$N$5+'CU60'!$N$4)</f>
        <v>0.20538847117794484</v>
      </c>
      <c r="O9" s="6">
        <f>IF(AreaUnderNormalCurve!B7*'CU60'!$O$5+'CU60'!$O$4&lt;0,0,AreaUnderNormalCurve!B7*'CU60'!$O$5+'CU60'!$O$4)</f>
        <v>0.21472431077694232</v>
      </c>
      <c r="P9" s="6">
        <f>IF(AreaUnderNormalCurve!B7*'CU60'!$P$5+'CU60'!$P$4&lt;0,0,AreaUnderNormalCurve!B7*'CU60'!$P$5+'CU60'!$P$4)</f>
        <v>0.22406015037593985</v>
      </c>
      <c r="Q9" s="6">
        <f>IF(AreaUnderNormalCurve!B7*'CU60'!$Q$5+'CU60'!$Q$4&lt;0,0,AreaUnderNormalCurve!B7*'CU60'!$Q$5+'CU60'!$Q$4)</f>
        <v>0.23339598997493738</v>
      </c>
      <c r="R9" s="6">
        <f>IF(AreaUnderNormalCurve!B7*'CU60'!$R$5+'CU60'!$R$4&lt;0,0,AreaUnderNormalCurve!B7*'CU60'!$R$5+'CU60'!$R$4)</f>
        <v>0.2427318295739348</v>
      </c>
      <c r="S9" s="6">
        <f>IF(AreaUnderNormalCurve!B7*'CU60'!$S$5+'CU60'!$S$4&lt;0,0,AreaUnderNormalCurve!B7*'CU60'!$S$5+'CU60'!$S$4)</f>
        <v>0.25206766917293233</v>
      </c>
      <c r="T9" s="6">
        <f>IF(AreaUnderNormalCurve!B7*'CU60'!$T$5+'CU60'!$T$4&lt;0,0,AreaUnderNormalCurve!B7*'CU60'!$T$5+'CU60'!$T$4)</f>
        <v>0.2614035087719298</v>
      </c>
      <c r="U9" s="6">
        <f>IF(AreaUnderNormalCurve!B7*'CU60'!$U$5+'CU60'!$U$4&lt;0,0,AreaUnderNormalCurve!B7*'CU60'!$U$5+'CU60'!$U$4)</f>
        <v>0.27073934837092734</v>
      </c>
      <c r="V9" s="6">
        <f>IF(AreaUnderNormalCurve!B7*'CU60'!$V$5+'CU60'!$V$4&lt;0,0,AreaUnderNormalCurve!B7*'CU60'!$V$5+'CU60'!$V$4)</f>
        <v>0.28007518796992475</v>
      </c>
      <c r="W9" s="6">
        <f>IF(AreaUnderNormalCurve!B7*'CU60'!$W$5+'CU60'!$W$4&lt;0,0,AreaUnderNormalCurve!B7*'CU60'!$W$5+'CU60'!$W$4)</f>
        <v>0.29874686716791987</v>
      </c>
      <c r="X9" s="6">
        <f>IF(AreaUnderNormalCurve!B7*'CU60'!$X$5+'CU60'!$X$4&lt;0,0,AreaUnderNormalCurve!B7*'CU60'!$X$5+'CU60'!$X$4)</f>
        <v>0.32675438596491235</v>
      </c>
    </row>
    <row r="10" spans="1:24" ht="14.25">
      <c r="A10" s="1"/>
      <c r="B10" s="6">
        <f>IF(AreaUnderNormalCurve!B8*'CU60'!$B$5+'CU60'!$B$4&lt;0,0,AreaUnderNormalCurve!B8*'CU60'!$B$5+'CU60'!$B$4)</f>
        <v>0.07800751879699248</v>
      </c>
      <c r="C10" s="6">
        <f>IF(AreaUnderNormalCurve!B8*'CU60'!$C$5+'CU60'!$C$4&lt;0,0,AreaUnderNormalCurve!B8*'CU60'!$C$5+'CU60'!$C$4)</f>
        <v>0.15601503759398497</v>
      </c>
      <c r="D10" s="6">
        <f>IF(AreaUnderNormalCurve!B8*'CU60'!$D$5+'CU60'!$D$4&lt;0,0,AreaUnderNormalCurve!B8*'CU60'!$D$5+'CU60'!$D$4)</f>
        <v>0.18721804511278195</v>
      </c>
      <c r="E10" s="6">
        <f>IF(AreaUnderNormalCurve!B8*'CU60'!$E$5+'CU60'!$E$4&lt;0,0,AreaUnderNormalCurve!B8*'CU60'!$E$5+'CU60'!$E$4)</f>
        <v>0.20281954887218046</v>
      </c>
      <c r="F10" s="6">
        <f>IF(AreaUnderNormalCurve!B8*'CU60'!$F$5+'CU60'!$F$4&lt;0,0,AreaUnderNormalCurve!B8*'CU60'!$F$5+'CU60'!$F$4)</f>
        <v>0.21842105263157893</v>
      </c>
      <c r="G10" s="6">
        <f>IF(AreaUnderNormalCurve!B8*'CU60'!$G$5+'CU60'!$G$4&lt;0,0,AreaUnderNormalCurve!B8*'CU60'!$G$5+'CU60'!$G$4)</f>
        <v>0.23402255639097744</v>
      </c>
      <c r="H10" s="6">
        <f>IF(AreaUnderNormalCurve!B8*'CU60'!$H$5+'CU60'!$H$4&lt;0,0,AreaUnderNormalCurve!B8*'CU60'!$H$5+'CU60'!$H$4)</f>
        <v>0.24962406015037597</v>
      </c>
      <c r="I10" s="6">
        <f>IF(AreaUnderNormalCurve!B8*'CU60'!$I$5+'CU60'!$I$4&lt;0,0,AreaUnderNormalCurve!B8*'CU60'!$I$5+'CU60'!$I$4)</f>
        <v>0.2652255639097744</v>
      </c>
      <c r="J10" s="6">
        <f>IF(AreaUnderNormalCurve!B8*'CU60'!$J$5+'CU60'!$J$4&lt;0,0,AreaUnderNormalCurve!B8*'CU60'!$J$5+'CU60'!$J$4)</f>
        <v>0.2808270676691729</v>
      </c>
      <c r="K10" s="6">
        <f>IF(AreaUnderNormalCurve!B8*'CU60'!$K$5+'CU60'!$K$4&lt;0,0,AreaUnderNormalCurve!B8*'CU60'!$K$5+'CU60'!$K$4)</f>
        <v>0.2964285714285714</v>
      </c>
      <c r="L10" s="6">
        <f>IF(AreaUnderNormalCurve!B8*'CU60'!$L$5+'CU60'!$L$4&lt;0,0,AreaUnderNormalCurve!B8*'CU60'!$L$5+'CU60'!$L$4)</f>
        <v>0.31203007518796994</v>
      </c>
      <c r="M10" s="6">
        <f>IF(AreaUnderNormalCurve!B8*'CU60'!$M$5+'CU60'!$M$4&lt;0,0,AreaUnderNormalCurve!B8*'CU60'!$M$5+'CU60'!$M$4)</f>
        <v>0.3276315789473684</v>
      </c>
      <c r="N10" s="6">
        <f>IF(AreaUnderNormalCurve!B8*'CU60'!$N$5+'CU60'!$N$4&lt;0,0,AreaUnderNormalCurve!B8*'CU60'!$N$5+'CU60'!$N$4)</f>
        <v>0.34323308270676695</v>
      </c>
      <c r="O10" s="6">
        <f>IF(AreaUnderNormalCurve!B8*'CU60'!$O$5+'CU60'!$O$4&lt;0,0,AreaUnderNormalCurve!B8*'CU60'!$O$5+'CU60'!$O$4)</f>
        <v>0.3588345864661654</v>
      </c>
      <c r="P10" s="6">
        <f>IF(AreaUnderNormalCurve!B8*'CU60'!$P$5+'CU60'!$P$4&lt;0,0,AreaUnderNormalCurve!B8*'CU60'!$P$5+'CU60'!$P$4)</f>
        <v>0.3744360902255639</v>
      </c>
      <c r="Q10" s="6">
        <f>IF(AreaUnderNormalCurve!B8*'CU60'!$Q$5+'CU60'!$Q$4&lt;0,0,AreaUnderNormalCurve!B8*'CU60'!$Q$5+'CU60'!$Q$4)</f>
        <v>0.3900375939849624</v>
      </c>
      <c r="R10" s="6">
        <f>IF(AreaUnderNormalCurve!B8*'CU60'!$R$5+'CU60'!$R$4&lt;0,0,AreaUnderNormalCurve!B8*'CU60'!$R$5+'CU60'!$R$4)</f>
        <v>0.4056390977443609</v>
      </c>
      <c r="S10" s="6">
        <f>IF(AreaUnderNormalCurve!B8*'CU60'!$S$5+'CU60'!$S$4&lt;0,0,AreaUnderNormalCurve!B8*'CU60'!$S$5+'CU60'!$S$4)</f>
        <v>0.4212406015037594</v>
      </c>
      <c r="T10" s="6">
        <f>IF(AreaUnderNormalCurve!B8*'CU60'!$T$5+'CU60'!$T$4&lt;0,0,AreaUnderNormalCurve!B8*'CU60'!$T$5+'CU60'!$T$4)</f>
        <v>0.43684210526315786</v>
      </c>
      <c r="U10" s="6">
        <f>IF(AreaUnderNormalCurve!B8*'CU60'!$U$5+'CU60'!$U$4&lt;0,0,AreaUnderNormalCurve!B8*'CU60'!$U$5+'CU60'!$U$4)</f>
        <v>0.45244360902255637</v>
      </c>
      <c r="V10" s="6">
        <f>IF(AreaUnderNormalCurve!B8*'CU60'!$V$5+'CU60'!$V$4&lt;0,0,AreaUnderNormalCurve!B8*'CU60'!$V$5+'CU60'!$V$4)</f>
        <v>0.4680451127819549</v>
      </c>
      <c r="W10" s="6">
        <f>IF(AreaUnderNormalCurve!B8*'CU60'!$W$5+'CU60'!$W$4&lt;0,0,AreaUnderNormalCurve!B8*'CU60'!$W$5+'CU60'!$W$4)</f>
        <v>0.49924812030075194</v>
      </c>
      <c r="X10" s="6">
        <f>IF(AreaUnderNormalCurve!B8*'CU60'!$X$5+'CU60'!$X$4&lt;0,0,AreaUnderNormalCurve!B8*'CU60'!$X$5+'CU60'!$X$4)</f>
        <v>0.5460526315789473</v>
      </c>
    </row>
    <row r="11" spans="1:24" ht="14.25">
      <c r="A11" s="1"/>
      <c r="B11" s="6">
        <f>IF(AreaUnderNormalCurve!B9*'CU60'!$B$5+'CU60'!$B$4&lt;0,0,AreaUnderNormalCurve!B9*'CU60'!$B$5+'CU60'!$B$4)</f>
        <v>0.1093358395989975</v>
      </c>
      <c r="C11" s="6">
        <f>IF(AreaUnderNormalCurve!B9*'CU60'!$C$5+'CU60'!$C$4&lt;0,0,AreaUnderNormalCurve!B9*'CU60'!$C$5+'CU60'!$C$4)</f>
        <v>0.218671679197995</v>
      </c>
      <c r="D11" s="6">
        <f>IF(AreaUnderNormalCurve!B9*'CU60'!$D$5+'CU60'!$D$4&lt;0,0,AreaUnderNormalCurve!B9*'CU60'!$D$5+'CU60'!$D$4)</f>
        <v>0.262406015037594</v>
      </c>
      <c r="E11" s="6">
        <f>IF(AreaUnderNormalCurve!B9*'CU60'!$E$5+'CU60'!$E$4&lt;0,0,AreaUnderNormalCurve!B9*'CU60'!$E$5+'CU60'!$E$4)</f>
        <v>0.2842731829573935</v>
      </c>
      <c r="F11" s="6">
        <f>IF(AreaUnderNormalCurve!B9*'CU60'!$F$5+'CU60'!$F$4&lt;0,0,AreaUnderNormalCurve!B9*'CU60'!$F$5+'CU60'!$F$4)</f>
        <v>0.30614035087719293</v>
      </c>
      <c r="G11" s="6">
        <f>IF(AreaUnderNormalCurve!B9*'CU60'!$G$5+'CU60'!$G$4&lt;0,0,AreaUnderNormalCurve!B9*'CU60'!$G$5+'CU60'!$G$4)</f>
        <v>0.32800751879699247</v>
      </c>
      <c r="H11" s="6">
        <f>IF(AreaUnderNormalCurve!B9*'CU60'!$H$5+'CU60'!$H$4&lt;0,0,AreaUnderNormalCurve!B9*'CU60'!$H$5+'CU60'!$H$4)</f>
        <v>0.349874686716792</v>
      </c>
      <c r="I11" s="6">
        <f>IF(AreaUnderNormalCurve!B9*'CU60'!$I$5+'CU60'!$I$4&lt;0,0,AreaUnderNormalCurve!B9*'CU60'!$I$5+'CU60'!$I$4)</f>
        <v>0.3717418546365915</v>
      </c>
      <c r="J11" s="6">
        <f>IF(AreaUnderNormalCurve!B9*'CU60'!$J$5+'CU60'!$J$4&lt;0,0,AreaUnderNormalCurve!B9*'CU60'!$J$5+'CU60'!$J$4)</f>
        <v>0.39360902255639096</v>
      </c>
      <c r="K11" s="6">
        <f>IF(AreaUnderNormalCurve!B9*'CU60'!$K$5+'CU60'!$K$4&lt;0,0,AreaUnderNormalCurve!B9*'CU60'!$K$5+'CU60'!$K$4)</f>
        <v>0.41547619047619044</v>
      </c>
      <c r="L11" s="6">
        <f>IF(AreaUnderNormalCurve!B9*'CU60'!$L$5+'CU60'!$L$4&lt;0,0,AreaUnderNormalCurve!B9*'CU60'!$L$5+'CU60'!$L$4)</f>
        <v>0.43734335839599</v>
      </c>
      <c r="M11" s="6">
        <f>IF(AreaUnderNormalCurve!B9*'CU60'!$M$5+'CU60'!$M$4&lt;0,0,AreaUnderNormalCurve!B9*'CU60'!$M$5+'CU60'!$M$4)</f>
        <v>0.4592105263157895</v>
      </c>
      <c r="N11" s="6">
        <f>IF(AreaUnderNormalCurve!B9*'CU60'!$N$5+'CU60'!$N$4&lt;0,0,AreaUnderNormalCurve!B9*'CU60'!$N$5+'CU60'!$N$4)</f>
        <v>0.481077694235589</v>
      </c>
      <c r="O11" s="6">
        <f>IF(AreaUnderNormalCurve!B9*'CU60'!$O$5+'CU60'!$O$4&lt;0,0,AreaUnderNormalCurve!B9*'CU60'!$O$5+'CU60'!$O$4)</f>
        <v>0.5029448621553885</v>
      </c>
      <c r="P11" s="6">
        <f>IF(AreaUnderNormalCurve!B9*'CU60'!$P$5+'CU60'!$P$4&lt;0,0,AreaUnderNormalCurve!B9*'CU60'!$P$5+'CU60'!$P$4)</f>
        <v>0.524812030075188</v>
      </c>
      <c r="Q11" s="6">
        <f>IF(AreaUnderNormalCurve!B9*'CU60'!$Q$5+'CU60'!$Q$4&lt;0,0,AreaUnderNormalCurve!B9*'CU60'!$Q$5+'CU60'!$Q$4)</f>
        <v>0.5466791979949874</v>
      </c>
      <c r="R11" s="6">
        <f>IF(AreaUnderNormalCurve!B9*'CU60'!$R$5+'CU60'!$R$4&lt;0,0,AreaUnderNormalCurve!B9*'CU60'!$R$5+'CU60'!$R$4)</f>
        <v>0.568546365914787</v>
      </c>
      <c r="S11" s="6">
        <f>IF(AreaUnderNormalCurve!B9*'CU60'!$S$5+'CU60'!$S$4&lt;0,0,AreaUnderNormalCurve!B9*'CU60'!$S$5+'CU60'!$S$4)</f>
        <v>0.5904135338345865</v>
      </c>
      <c r="T11" s="6">
        <f>IF(AreaUnderNormalCurve!B9*'CU60'!$T$5+'CU60'!$T$4&lt;0,0,AreaUnderNormalCurve!B9*'CU60'!$T$5+'CU60'!$T$4)</f>
        <v>0.6122807017543859</v>
      </c>
      <c r="U11" s="6">
        <f>IF(AreaUnderNormalCurve!B9*'CU60'!$U$5+'CU60'!$U$4&lt;0,0,AreaUnderNormalCurve!B9*'CU60'!$U$5+'CU60'!$U$4)</f>
        <v>0.6341478696741855</v>
      </c>
      <c r="V11" s="6">
        <f>IF(AreaUnderNormalCurve!B9*'CU60'!$V$5+'CU60'!$V$4&lt;0,0,AreaUnderNormalCurve!B9*'CU60'!$V$5+'CU60'!$V$4)</f>
        <v>0.6560150375939849</v>
      </c>
      <c r="W11" s="6">
        <f>IF(AreaUnderNormalCurve!B9*'CU60'!$W$5+'CU60'!$W$4&lt;0,0,AreaUnderNormalCurve!B9*'CU60'!$W$5+'CU60'!$W$4)</f>
        <v>0.699749373433584</v>
      </c>
      <c r="X11" s="6">
        <f>IF(AreaUnderNormalCurve!B9*'CU60'!$X$5+'CU60'!$X$4&lt;0,0,AreaUnderNormalCurve!B9*'CU60'!$X$5+'CU60'!$X$4)</f>
        <v>0.7653508771929824</v>
      </c>
    </row>
    <row r="12" spans="1:24" ht="14.25">
      <c r="A12" s="1"/>
      <c r="B12" s="6">
        <f>IF(AreaUnderNormalCurve!B10*'CU60'!$B$5+'CU60'!$B$4&lt;0,0,AreaUnderNormalCurve!B10*'CU60'!$B$5+'CU60'!$B$4)</f>
        <v>0.1406641604010025</v>
      </c>
      <c r="C12" s="6">
        <f>IF(AreaUnderNormalCurve!B10*'CU60'!$C$5+'CU60'!$C$4&lt;0,0,AreaUnderNormalCurve!B10*'CU60'!$C$5+'CU60'!$C$4)</f>
        <v>0.281328320802005</v>
      </c>
      <c r="D12" s="6">
        <f>IF(AreaUnderNormalCurve!B10*'CU60'!$D$5+'CU60'!$D$4&lt;0,0,AreaUnderNormalCurve!B10*'CU60'!$D$5+'CU60'!$D$4)</f>
        <v>0.337593984962406</v>
      </c>
      <c r="E12" s="6">
        <f>IF(AreaUnderNormalCurve!B10*'CU60'!$E$5+'CU60'!$E$4&lt;0,0,AreaUnderNormalCurve!B10*'CU60'!$E$5+'CU60'!$E$4)</f>
        <v>0.3657268170426065</v>
      </c>
      <c r="F12" s="6">
        <f>IF(AreaUnderNormalCurve!B10*'CU60'!$F$5+'CU60'!$F$4&lt;0,0,AreaUnderNormalCurve!B10*'CU60'!$F$5+'CU60'!$F$4)</f>
        <v>0.393859649122807</v>
      </c>
      <c r="G12" s="6">
        <f>IF(AreaUnderNormalCurve!B10*'CU60'!$G$5+'CU60'!$G$4&lt;0,0,AreaUnderNormalCurve!B10*'CU60'!$G$5+'CU60'!$G$4)</f>
        <v>0.42199248120300753</v>
      </c>
      <c r="H12" s="6">
        <f>IF(AreaUnderNormalCurve!B10*'CU60'!$H$5+'CU60'!$H$4&lt;0,0,AreaUnderNormalCurve!B10*'CU60'!$H$5+'CU60'!$H$4)</f>
        <v>0.45012531328320804</v>
      </c>
      <c r="I12" s="6">
        <f>IF(AreaUnderNormalCurve!B10*'CU60'!$I$5+'CU60'!$I$4&lt;0,0,AreaUnderNormalCurve!B10*'CU60'!$I$5+'CU60'!$I$4)</f>
        <v>0.4782581453634085</v>
      </c>
      <c r="J12" s="6">
        <f>IF(AreaUnderNormalCurve!B10*'CU60'!$J$5+'CU60'!$J$4&lt;0,0,AreaUnderNormalCurve!B10*'CU60'!$J$5+'CU60'!$J$4)</f>
        <v>0.5063909774436091</v>
      </c>
      <c r="K12" s="6">
        <f>IF(AreaUnderNormalCurve!B10*'CU60'!$K$5+'CU60'!$K$4&lt;0,0,AreaUnderNormalCurve!B10*'CU60'!$K$5+'CU60'!$K$4)</f>
        <v>0.5345238095238095</v>
      </c>
      <c r="L12" s="6">
        <f>IF(AreaUnderNormalCurve!B10*'CU60'!$L$5+'CU60'!$L$4&lt;0,0,AreaUnderNormalCurve!B10*'CU60'!$L$5+'CU60'!$L$4)</f>
        <v>0.56265664160401</v>
      </c>
      <c r="M12" s="6">
        <f>IF(AreaUnderNormalCurve!B10*'CU60'!$M$5+'CU60'!$M$4&lt;0,0,AreaUnderNormalCurve!B10*'CU60'!$M$5+'CU60'!$M$4)</f>
        <v>0.5907894736842105</v>
      </c>
      <c r="N12" s="6">
        <f>IF(AreaUnderNormalCurve!B10*'CU60'!$N$5+'CU60'!$N$4&lt;0,0,AreaUnderNormalCurve!B10*'CU60'!$N$5+'CU60'!$N$4)</f>
        <v>0.6189223057644111</v>
      </c>
      <c r="O12" s="6">
        <f>IF(AreaUnderNormalCurve!B10*'CU60'!$O$5+'CU60'!$O$4&lt;0,0,AreaUnderNormalCurve!B10*'CU60'!$O$5+'CU60'!$O$4)</f>
        <v>0.6470551378446114</v>
      </c>
      <c r="P12" s="6">
        <f>IF(AreaUnderNormalCurve!B10*'CU60'!$P$5+'CU60'!$P$4&lt;0,0,AreaUnderNormalCurve!B10*'CU60'!$P$5+'CU60'!$P$4)</f>
        <v>0.675187969924812</v>
      </c>
      <c r="Q12" s="6">
        <f>IF(AreaUnderNormalCurve!B10*'CU60'!$Q$5+'CU60'!$Q$4&lt;0,0,AreaUnderNormalCurve!B10*'CU60'!$Q$5+'CU60'!$Q$4)</f>
        <v>0.7033208020050126</v>
      </c>
      <c r="R12" s="6">
        <f>IF(AreaUnderNormalCurve!B10*'CU60'!$R$5+'CU60'!$R$4&lt;0,0,AreaUnderNormalCurve!B10*'CU60'!$R$5+'CU60'!$R$4)</f>
        <v>0.731453634085213</v>
      </c>
      <c r="S12" s="6">
        <f>IF(AreaUnderNormalCurve!B10*'CU60'!$S$5+'CU60'!$S$4&lt;0,0,AreaUnderNormalCurve!B10*'CU60'!$S$5+'CU60'!$S$4)</f>
        <v>0.7595864661654136</v>
      </c>
      <c r="T12" s="6">
        <f>IF(AreaUnderNormalCurve!B10*'CU60'!$T$5+'CU60'!$T$4&lt;0,0,AreaUnderNormalCurve!B10*'CU60'!$T$5+'CU60'!$T$4)</f>
        <v>0.787719298245614</v>
      </c>
      <c r="U12" s="6">
        <f>IF(AreaUnderNormalCurve!B10*'CU60'!$U$5+'CU60'!$U$4&lt;0,0,AreaUnderNormalCurve!B10*'CU60'!$U$5+'CU60'!$U$4)</f>
        <v>0.8158521303258145</v>
      </c>
      <c r="V12" s="6">
        <f>IF(AreaUnderNormalCurve!B10*'CU60'!$V$5+'CU60'!$V$4&lt;0,0,AreaUnderNormalCurve!B10*'CU60'!$V$5+'CU60'!$V$4)</f>
        <v>0.8439849624060151</v>
      </c>
      <c r="W12" s="6">
        <f>IF(AreaUnderNormalCurve!B10*'CU60'!$W$5+'CU60'!$W$4&lt;0,0,AreaUnderNormalCurve!B10*'CU60'!$W$5+'CU60'!$W$4)</f>
        <v>0.9002506265664161</v>
      </c>
      <c r="X12" s="6">
        <f>IF(AreaUnderNormalCurve!B10*'CU60'!$X$5+'CU60'!$X$4&lt;0,0,AreaUnderNormalCurve!B10*'CU60'!$X$5+'CU60'!$X$4)</f>
        <v>0.9846491228070176</v>
      </c>
    </row>
    <row r="13" spans="1:24" ht="14.25">
      <c r="A13" s="1"/>
      <c r="B13" s="6">
        <f>IF(AreaUnderNormalCurve!B11*'CU60'!$B$5+'CU60'!$B$4&lt;0,0,AreaUnderNormalCurve!B11*'CU60'!$B$5+'CU60'!$B$4)</f>
        <v>0.17199248120300753</v>
      </c>
      <c r="C13" s="6">
        <f>IF(AreaUnderNormalCurve!B11*'CU60'!$C$5+'CU60'!$C$4&lt;0,0,AreaUnderNormalCurve!B11*'CU60'!$C$5+'CU60'!$C$4)</f>
        <v>0.34398496240601506</v>
      </c>
      <c r="D13" s="6">
        <f>IF(AreaUnderNormalCurve!B11*'CU60'!$D$5+'CU60'!$D$4&lt;0,0,AreaUnderNormalCurve!B11*'CU60'!$D$5+'CU60'!$D$4)</f>
        <v>0.412781954887218</v>
      </c>
      <c r="E13" s="6">
        <f>IF(AreaUnderNormalCurve!B11*'CU60'!$E$5+'CU60'!$E$4&lt;0,0,AreaUnderNormalCurve!B11*'CU60'!$E$5+'CU60'!$E$4)</f>
        <v>0.44718045112781957</v>
      </c>
      <c r="F13" s="6">
        <f>IF(AreaUnderNormalCurve!B11*'CU60'!$F$5+'CU60'!$F$4&lt;0,0,AreaUnderNormalCurve!B11*'CU60'!$F$5+'CU60'!$F$4)</f>
        <v>0.481578947368421</v>
      </c>
      <c r="G13" s="6">
        <f>IF(AreaUnderNormalCurve!B11*'CU60'!$G$5+'CU60'!$G$4&lt;0,0,AreaUnderNormalCurve!B11*'CU60'!$G$5+'CU60'!$G$4)</f>
        <v>0.5159774436090225</v>
      </c>
      <c r="H13" s="6">
        <f>IF(AreaUnderNormalCurve!B11*'CU60'!$H$5+'CU60'!$H$4&lt;0,0,AreaUnderNormalCurve!B11*'CU60'!$H$5+'CU60'!$H$4)</f>
        <v>0.5503759398496241</v>
      </c>
      <c r="I13" s="6">
        <f>IF(AreaUnderNormalCurve!B11*'CU60'!$I$5+'CU60'!$I$4&lt;0,0,AreaUnderNormalCurve!B11*'CU60'!$I$5+'CU60'!$I$4)</f>
        <v>0.5847744360902256</v>
      </c>
      <c r="J13" s="6">
        <f>IF(AreaUnderNormalCurve!B11*'CU60'!$J$5+'CU60'!$J$4&lt;0,0,AreaUnderNormalCurve!B11*'CU60'!$J$5+'CU60'!$J$4)</f>
        <v>0.619172932330827</v>
      </c>
      <c r="K13" s="6">
        <f>IF(AreaUnderNormalCurve!B11*'CU60'!$K$5+'CU60'!$K$4&lt;0,0,AreaUnderNormalCurve!B11*'CU60'!$K$5+'CU60'!$K$4)</f>
        <v>0.6535714285714286</v>
      </c>
      <c r="L13" s="6">
        <f>IF(AreaUnderNormalCurve!B11*'CU60'!$L$5+'CU60'!$L$4&lt;0,0,AreaUnderNormalCurve!B11*'CU60'!$L$5+'CU60'!$L$4)</f>
        <v>0.6879699248120301</v>
      </c>
      <c r="M13" s="6">
        <f>IF(AreaUnderNormalCurve!B11*'CU60'!$M$5+'CU60'!$M$4&lt;0,0,AreaUnderNormalCurve!B11*'CU60'!$M$5+'CU60'!$M$4)</f>
        <v>0.7223684210526317</v>
      </c>
      <c r="N13" s="6">
        <f>IF(AreaUnderNormalCurve!B11*'CU60'!$N$5+'CU60'!$N$4&lt;0,0,AreaUnderNormalCurve!B11*'CU60'!$N$5+'CU60'!$N$4)</f>
        <v>0.7567669172932332</v>
      </c>
      <c r="O13" s="6">
        <f>IF(AreaUnderNormalCurve!B11*'CU60'!$O$5+'CU60'!$O$4&lt;0,0,AreaUnderNormalCurve!B11*'CU60'!$O$5+'CU60'!$O$4)</f>
        <v>0.7911654135338345</v>
      </c>
      <c r="P13" s="6">
        <f>IF(AreaUnderNormalCurve!B11*'CU60'!$P$5+'CU60'!$P$4&lt;0,0,AreaUnderNormalCurve!B11*'CU60'!$P$5+'CU60'!$P$4)</f>
        <v>0.825563909774436</v>
      </c>
      <c r="Q13" s="6">
        <f>IF(AreaUnderNormalCurve!B11*'CU60'!$Q$5+'CU60'!$Q$4&lt;0,0,AreaUnderNormalCurve!B11*'CU60'!$Q$5+'CU60'!$Q$4)</f>
        <v>0.8599624060150376</v>
      </c>
      <c r="R13" s="6">
        <f>IF(AreaUnderNormalCurve!B11*'CU60'!$R$5+'CU60'!$R$4&lt;0,0,AreaUnderNormalCurve!B11*'CU60'!$R$5+'CU60'!$R$4)</f>
        <v>0.8943609022556391</v>
      </c>
      <c r="S13" s="6">
        <f>IF(AreaUnderNormalCurve!B11*'CU60'!$S$5+'CU60'!$S$4&lt;0,0,AreaUnderNormalCurve!B11*'CU60'!$S$5+'CU60'!$S$4)</f>
        <v>0.9287593984962407</v>
      </c>
      <c r="T13" s="6">
        <f>IF(AreaUnderNormalCurve!B11*'CU60'!$T$5+'CU60'!$T$4&lt;0,0,AreaUnderNormalCurve!B11*'CU60'!$T$5+'CU60'!$T$4)</f>
        <v>0.963157894736842</v>
      </c>
      <c r="U13" s="6">
        <f>IF(AreaUnderNormalCurve!B11*'CU60'!$U$5+'CU60'!$U$4&lt;0,0,AreaUnderNormalCurve!B11*'CU60'!$U$5+'CU60'!$U$4)</f>
        <v>0.9975563909774436</v>
      </c>
      <c r="V13" s="6">
        <f>IF(AreaUnderNormalCurve!B11*'CU60'!$V$5+'CU60'!$V$4&lt;0,0,AreaUnderNormalCurve!B11*'CU60'!$V$5+'CU60'!$V$4)</f>
        <v>1.031954887218045</v>
      </c>
      <c r="W13" s="6">
        <f>IF(AreaUnderNormalCurve!B11*'CU60'!$W$5+'CU60'!$W$4&lt;0,0,AreaUnderNormalCurve!B11*'CU60'!$W$5+'CU60'!$W$4)</f>
        <v>1.1007518796992481</v>
      </c>
      <c r="X13" s="6">
        <f>IF(AreaUnderNormalCurve!B11*'CU60'!$X$5+'CU60'!$X$4&lt;0,0,AreaUnderNormalCurve!B11*'CU60'!$X$5+'CU60'!$X$4)</f>
        <v>1.2039473684210527</v>
      </c>
    </row>
    <row r="14" spans="1:24" ht="14.25">
      <c r="A14" s="1"/>
      <c r="B14" s="6">
        <f>IF(AreaUnderNormalCurve!B12*'CU60'!$B$5+'CU60'!$B$4&lt;0,0,AreaUnderNormalCurve!B12*'CU60'!$B$5+'CU60'!$B$4)</f>
        <v>0.2033208020050125</v>
      </c>
      <c r="C14" s="6">
        <f>IF(AreaUnderNormalCurve!B12*'CU60'!$C$5+'CU60'!$C$4&lt;0,0,AreaUnderNormalCurve!B12*'CU60'!$C$5+'CU60'!$C$4)</f>
        <v>0.406641604010025</v>
      </c>
      <c r="D14" s="6">
        <f>IF(AreaUnderNormalCurve!B12*'CU60'!$D$5+'CU60'!$D$4&lt;0,0,AreaUnderNormalCurve!B12*'CU60'!$D$5+'CU60'!$D$4)</f>
        <v>0.48796992481203005</v>
      </c>
      <c r="E14" s="6">
        <f>IF(AreaUnderNormalCurve!B12*'CU60'!$E$5+'CU60'!$E$4&lt;0,0,AreaUnderNormalCurve!B12*'CU60'!$E$5+'CU60'!$E$4)</f>
        <v>0.5286340852130327</v>
      </c>
      <c r="F14" s="6">
        <f>IF(AreaUnderNormalCurve!B12*'CU60'!$F$5+'CU60'!$F$4&lt;0,0,AreaUnderNormalCurve!B12*'CU60'!$F$5+'CU60'!$F$4)</f>
        <v>0.5692982456140351</v>
      </c>
      <c r="G14" s="6">
        <f>IF(AreaUnderNormalCurve!B12*'CU60'!$G$5+'CU60'!$G$4&lt;0,0,AreaUnderNormalCurve!B12*'CU60'!$G$5+'CU60'!$G$4)</f>
        <v>0.6099624060150376</v>
      </c>
      <c r="H14" s="6">
        <f>IF(AreaUnderNormalCurve!B12*'CU60'!$H$5+'CU60'!$H$4&lt;0,0,AreaUnderNormalCurve!B12*'CU60'!$H$5+'CU60'!$H$4)</f>
        <v>0.6506265664160401</v>
      </c>
      <c r="I14" s="6">
        <f>IF(AreaUnderNormalCurve!B12*'CU60'!$I$5+'CU60'!$I$4&lt;0,0,AreaUnderNormalCurve!B12*'CU60'!$I$5+'CU60'!$I$4)</f>
        <v>0.6912907268170425</v>
      </c>
      <c r="J14" s="6">
        <f>IF(AreaUnderNormalCurve!B12*'CU60'!$J$5+'CU60'!$J$4&lt;0,0,AreaUnderNormalCurve!B12*'CU60'!$J$5+'CU60'!$J$4)</f>
        <v>0.7319548872180451</v>
      </c>
      <c r="K14" s="6">
        <f>IF(AreaUnderNormalCurve!B12*'CU60'!$K$5+'CU60'!$K$4&lt;0,0,AreaUnderNormalCurve!B12*'CU60'!$K$5+'CU60'!$K$4)</f>
        <v>0.7726190476190475</v>
      </c>
      <c r="L14" s="6">
        <f>IF(AreaUnderNormalCurve!B12*'CU60'!$L$5+'CU60'!$L$4&lt;0,0,AreaUnderNormalCurve!B12*'CU60'!$L$5+'CU60'!$L$4)</f>
        <v>0.81328320802005</v>
      </c>
      <c r="M14" s="6">
        <f>IF(AreaUnderNormalCurve!B12*'CU60'!$M$5+'CU60'!$M$4&lt;0,0,AreaUnderNormalCurve!B12*'CU60'!$M$5+'CU60'!$M$4)</f>
        <v>0.8539473684210527</v>
      </c>
      <c r="N14" s="6">
        <f>IF(AreaUnderNormalCurve!B12*'CU60'!$N$5+'CU60'!$N$4&lt;0,0,AreaUnderNormalCurve!B12*'CU60'!$N$5+'CU60'!$N$4)</f>
        <v>0.8946115288220553</v>
      </c>
      <c r="O14" s="6">
        <f>IF(AreaUnderNormalCurve!B12*'CU60'!$O$5+'CU60'!$O$4&lt;0,0,AreaUnderNormalCurve!B12*'CU60'!$O$5+'CU60'!$O$4)</f>
        <v>0.9352756892230576</v>
      </c>
      <c r="P14" s="6">
        <f>IF(AreaUnderNormalCurve!B12*'CU60'!$P$5+'CU60'!$P$4&lt;0,0,AreaUnderNormalCurve!B12*'CU60'!$P$5+'CU60'!$P$4)</f>
        <v>0.9759398496240601</v>
      </c>
      <c r="Q14" s="6">
        <f>IF(AreaUnderNormalCurve!B12*'CU60'!$Q$5+'CU60'!$Q$4&lt;0,0,AreaUnderNormalCurve!B12*'CU60'!$Q$5+'CU60'!$Q$4)</f>
        <v>1.0166040100250626</v>
      </c>
      <c r="R14" s="6">
        <f>IF(AreaUnderNormalCurve!B12*'CU60'!$R$5+'CU60'!$R$4&lt;0,0,AreaUnderNormalCurve!B12*'CU60'!$R$5+'CU60'!$R$4)</f>
        <v>1.0572681704260654</v>
      </c>
      <c r="S14" s="6">
        <f>IF(AreaUnderNormalCurve!B12*'CU60'!$S$5+'CU60'!$S$4&lt;0,0,AreaUnderNormalCurve!B12*'CU60'!$S$5+'CU60'!$S$4)</f>
        <v>1.0979323308270676</v>
      </c>
      <c r="T14" s="6">
        <f>IF(AreaUnderNormalCurve!B12*'CU60'!$T$5+'CU60'!$T$4&lt;0,0,AreaUnderNormalCurve!B12*'CU60'!$T$5+'CU60'!$T$4)</f>
        <v>1.1385964912280702</v>
      </c>
      <c r="U14" s="6">
        <f>IF(AreaUnderNormalCurve!B12*'CU60'!$U$5+'CU60'!$U$4&lt;0,0,AreaUnderNormalCurve!B12*'CU60'!$U$5+'CU60'!$U$4)</f>
        <v>1.1792606516290727</v>
      </c>
      <c r="V14" s="6">
        <f>IF(AreaUnderNormalCurve!B12*'CU60'!$V$5+'CU60'!$V$4&lt;0,0,AreaUnderNormalCurve!B12*'CU60'!$V$5+'CU60'!$V$4)</f>
        <v>1.2199248120300752</v>
      </c>
      <c r="W14" s="6">
        <f>IF(AreaUnderNormalCurve!B12*'CU60'!$W$5+'CU60'!$W$4&lt;0,0,AreaUnderNormalCurve!B12*'CU60'!$W$5+'CU60'!$W$4)</f>
        <v>1.3012531328320802</v>
      </c>
      <c r="X14" s="6">
        <f>IF(AreaUnderNormalCurve!B12*'CU60'!$X$5+'CU60'!$X$4&lt;0,0,AreaUnderNormalCurve!B12*'CU60'!$X$5+'CU60'!$X$4)</f>
        <v>1.4232456140350878</v>
      </c>
    </row>
    <row r="15" spans="1:24" ht="14.25">
      <c r="A15" s="1"/>
      <c r="B15" s="6">
        <f>IF(AreaUnderNormalCurve!B13*'CU60'!$B$5+'CU60'!$B$4&lt;0,0,AreaUnderNormalCurve!B13*'CU60'!$B$5+'CU60'!$B$4)</f>
        <v>0.23464912280701755</v>
      </c>
      <c r="C15" s="6">
        <f>IF(AreaUnderNormalCurve!B13*'CU60'!$C$5+'CU60'!$C$4&lt;0,0,AreaUnderNormalCurve!B13*'CU60'!$C$5+'CU60'!$C$4)</f>
        <v>0.4692982456140351</v>
      </c>
      <c r="D15" s="6">
        <f>IF(AreaUnderNormalCurve!B13*'CU60'!$D$5+'CU60'!$D$4&lt;0,0,AreaUnderNormalCurve!B13*'CU60'!$D$5+'CU60'!$D$4)</f>
        <v>0.5631578947368421</v>
      </c>
      <c r="E15" s="6">
        <f>IF(AreaUnderNormalCurve!B13*'CU60'!$E$5+'CU60'!$E$4&lt;0,0,AreaUnderNormalCurve!B13*'CU60'!$E$5+'CU60'!$E$4)</f>
        <v>0.6100877192982457</v>
      </c>
      <c r="F15" s="6">
        <f>IF(AreaUnderNormalCurve!B13*'CU60'!$F$5+'CU60'!$F$4&lt;0,0,AreaUnderNormalCurve!B13*'CU60'!$F$5+'CU60'!$F$4)</f>
        <v>0.6570175438596491</v>
      </c>
      <c r="G15" s="6">
        <f>IF(AreaUnderNormalCurve!B13*'CU60'!$G$5+'CU60'!$G$4&lt;0,0,AreaUnderNormalCurve!B13*'CU60'!$G$5+'CU60'!$G$4)</f>
        <v>0.7039473684210527</v>
      </c>
      <c r="H15" s="6">
        <f>IF(AreaUnderNormalCurve!B13*'CU60'!$H$5+'CU60'!$H$4&lt;0,0,AreaUnderNormalCurve!B13*'CU60'!$H$5+'CU60'!$H$4)</f>
        <v>0.7508771929824561</v>
      </c>
      <c r="I15" s="6">
        <f>IF(AreaUnderNormalCurve!B13*'CU60'!$I$5+'CU60'!$I$4&lt;0,0,AreaUnderNormalCurve!B13*'CU60'!$I$5+'CU60'!$I$4)</f>
        <v>0.7978070175438596</v>
      </c>
      <c r="J15" s="6">
        <f>IF(AreaUnderNormalCurve!B13*'CU60'!$J$5+'CU60'!$J$4&lt;0,0,AreaUnderNormalCurve!B13*'CU60'!$J$5+'CU60'!$J$4)</f>
        <v>0.8447368421052632</v>
      </c>
      <c r="K15" s="6">
        <f>IF(AreaUnderNormalCurve!B13*'CU60'!$K$5+'CU60'!$K$4&lt;0,0,AreaUnderNormalCurve!B13*'CU60'!$K$5+'CU60'!$K$4)</f>
        <v>0.8916666666666666</v>
      </c>
      <c r="L15" s="6">
        <f>IF(AreaUnderNormalCurve!B13*'CU60'!$L$5+'CU60'!$L$4&lt;0,0,AreaUnderNormalCurve!B13*'CU60'!$L$5+'CU60'!$L$4)</f>
        <v>0.9385964912280702</v>
      </c>
      <c r="M15" s="6">
        <f>IF(AreaUnderNormalCurve!B13*'CU60'!$M$5+'CU60'!$M$4&lt;0,0,AreaUnderNormalCurve!B13*'CU60'!$M$5+'CU60'!$M$4)</f>
        <v>0.9855263157894738</v>
      </c>
      <c r="N15" s="6">
        <f>IF(AreaUnderNormalCurve!B13*'CU60'!$N$5+'CU60'!$N$4&lt;0,0,AreaUnderNormalCurve!B13*'CU60'!$N$5+'CU60'!$N$4)</f>
        <v>1.0324561403508774</v>
      </c>
      <c r="O15" s="6">
        <f>IF(AreaUnderNormalCurve!B13*'CU60'!$O$5+'CU60'!$O$4&lt;0,0,AreaUnderNormalCurve!B13*'CU60'!$O$5+'CU60'!$O$4)</f>
        <v>1.0793859649122806</v>
      </c>
      <c r="P15" s="6">
        <f>IF(AreaUnderNormalCurve!B13*'CU60'!$P$5+'CU60'!$P$4&lt;0,0,AreaUnderNormalCurve!B13*'CU60'!$P$5+'CU60'!$P$4)</f>
        <v>1.1263157894736842</v>
      </c>
      <c r="Q15" s="6">
        <f>IF(AreaUnderNormalCurve!B13*'CU60'!$Q$5+'CU60'!$Q$4&lt;0,0,AreaUnderNormalCurve!B13*'CU60'!$Q$5+'CU60'!$Q$4)</f>
        <v>1.1732456140350878</v>
      </c>
      <c r="R15" s="6">
        <f>IF(AreaUnderNormalCurve!B13*'CU60'!$R$5+'CU60'!$R$4&lt;0,0,AreaUnderNormalCurve!B13*'CU60'!$R$5+'CU60'!$R$4)</f>
        <v>1.2201754385964914</v>
      </c>
      <c r="S15" s="6">
        <f>IF(AreaUnderNormalCurve!B13*'CU60'!$S$5+'CU60'!$S$4&lt;0,0,AreaUnderNormalCurve!B13*'CU60'!$S$5+'CU60'!$S$4)</f>
        <v>1.267105263157895</v>
      </c>
      <c r="T15" s="6">
        <f>IF(AreaUnderNormalCurve!B13*'CU60'!$T$5+'CU60'!$T$4&lt;0,0,AreaUnderNormalCurve!B13*'CU60'!$T$5+'CU60'!$T$4)</f>
        <v>1.3140350877192981</v>
      </c>
      <c r="U15" s="6">
        <f>IF(AreaUnderNormalCurve!B13*'CU60'!$U$5+'CU60'!$U$4&lt;0,0,AreaUnderNormalCurve!B13*'CU60'!$U$5+'CU60'!$U$4)</f>
        <v>1.3609649122807017</v>
      </c>
      <c r="V15" s="6">
        <f>IF(AreaUnderNormalCurve!B13*'CU60'!$V$5+'CU60'!$V$4&lt;0,0,AreaUnderNormalCurve!B13*'CU60'!$V$5+'CU60'!$V$4)</f>
        <v>1.4078947368421053</v>
      </c>
      <c r="W15" s="6">
        <f>IF(AreaUnderNormalCurve!B13*'CU60'!$W$5+'CU60'!$W$4&lt;0,0,AreaUnderNormalCurve!B13*'CU60'!$W$5+'CU60'!$W$4)</f>
        <v>1.5017543859649123</v>
      </c>
      <c r="X15" s="6">
        <f>IF(AreaUnderNormalCurve!B13*'CU60'!$X$5+'CU60'!$X$4&lt;0,0,AreaUnderNormalCurve!B13*'CU60'!$X$5+'CU60'!$X$4)</f>
        <v>1.6425438596491229</v>
      </c>
    </row>
    <row r="16" spans="1:24" ht="14.25">
      <c r="A16" s="1"/>
      <c r="B16" s="6">
        <f>IF(AreaUnderNormalCurve!B14*'CU60'!$B$5+'CU60'!$B$4&lt;0,0,AreaUnderNormalCurve!B14*'CU60'!$B$5+'CU60'!$B$4)</f>
        <v>0.26597744360902253</v>
      </c>
      <c r="C16" s="6">
        <f>IF(AreaUnderNormalCurve!B14*'CU60'!$C$5+'CU60'!$C$4&lt;0,0,AreaUnderNormalCurve!B14*'CU60'!$C$5+'CU60'!$C$4)</f>
        <v>0.5319548872180451</v>
      </c>
      <c r="D16" s="6">
        <f>IF(AreaUnderNormalCurve!B14*'CU60'!$D$5+'CU60'!$D$4&lt;0,0,AreaUnderNormalCurve!B14*'CU60'!$D$5+'CU60'!$D$4)</f>
        <v>0.6383458646616541</v>
      </c>
      <c r="E16" s="6">
        <f>IF(AreaUnderNormalCurve!B14*'CU60'!$E$5+'CU60'!$E$4&lt;0,0,AreaUnderNormalCurve!B14*'CU60'!$E$5+'CU60'!$E$4)</f>
        <v>0.6915413533834587</v>
      </c>
      <c r="F16" s="6">
        <f>IF(AreaUnderNormalCurve!B14*'CU60'!$F$5+'CU60'!$F$4&lt;0,0,AreaUnderNormalCurve!B14*'CU60'!$F$5+'CU60'!$F$4)</f>
        <v>0.7447368421052631</v>
      </c>
      <c r="G16" s="6">
        <f>IF(AreaUnderNormalCurve!B14*'CU60'!$G$5+'CU60'!$G$4&lt;0,0,AreaUnderNormalCurve!B14*'CU60'!$G$5+'CU60'!$G$4)</f>
        <v>0.7979323308270677</v>
      </c>
      <c r="H16" s="6">
        <f>IF(AreaUnderNormalCurve!B14*'CU60'!$H$5+'CU60'!$H$4&lt;0,0,AreaUnderNormalCurve!B14*'CU60'!$H$5+'CU60'!$H$4)</f>
        <v>0.8511278195488722</v>
      </c>
      <c r="I16" s="6">
        <f>IF(AreaUnderNormalCurve!B14*'CU60'!$I$5+'CU60'!$I$4&lt;0,0,AreaUnderNormalCurve!B14*'CU60'!$I$5+'CU60'!$I$4)</f>
        <v>0.9043233082706766</v>
      </c>
      <c r="J16" s="6">
        <f>IF(AreaUnderNormalCurve!B14*'CU60'!$J$5+'CU60'!$J$4&lt;0,0,AreaUnderNormalCurve!B14*'CU60'!$J$5+'CU60'!$J$4)</f>
        <v>0.9575187969924812</v>
      </c>
      <c r="K16" s="6">
        <f>IF(AreaUnderNormalCurve!B14*'CU60'!$K$5+'CU60'!$K$4&lt;0,0,AreaUnderNormalCurve!B14*'CU60'!$K$5+'CU60'!$K$4)</f>
        <v>1.0107142857142857</v>
      </c>
      <c r="L16" s="6">
        <f>IF(AreaUnderNormalCurve!B14*'CU60'!$L$5+'CU60'!$L$4&lt;0,0,AreaUnderNormalCurve!B14*'CU60'!$L$5+'CU60'!$L$4)</f>
        <v>1.0639097744360901</v>
      </c>
      <c r="M16" s="6">
        <f>IF(AreaUnderNormalCurve!B14*'CU60'!$M$5+'CU60'!$M$4&lt;0,0,AreaUnderNormalCurve!B14*'CU60'!$M$5+'CU60'!$M$4)</f>
        <v>1.1171052631578948</v>
      </c>
      <c r="N16" s="6">
        <f>IF(AreaUnderNormalCurve!B14*'CU60'!$N$5+'CU60'!$N$4&lt;0,0,AreaUnderNormalCurve!B14*'CU60'!$N$5+'CU60'!$N$4)</f>
        <v>1.1703007518796995</v>
      </c>
      <c r="O16" s="6">
        <f>IF(AreaUnderNormalCurve!B14*'CU60'!$O$5+'CU60'!$O$4&lt;0,0,AreaUnderNormalCurve!B14*'CU60'!$O$5+'CU60'!$O$4)</f>
        <v>1.2234962406015035</v>
      </c>
      <c r="P16" s="6">
        <f>IF(AreaUnderNormalCurve!B14*'CU60'!$P$5+'CU60'!$P$4&lt;0,0,AreaUnderNormalCurve!B14*'CU60'!$P$5+'CU60'!$P$4)</f>
        <v>1.2766917293233082</v>
      </c>
      <c r="Q16" s="6">
        <f>IF(AreaUnderNormalCurve!B14*'CU60'!$Q$5+'CU60'!$Q$4&lt;0,0,AreaUnderNormalCurve!B14*'CU60'!$Q$5+'CU60'!$Q$4)</f>
        <v>1.329887218045113</v>
      </c>
      <c r="R16" s="6">
        <f>IF(AreaUnderNormalCurve!B14*'CU60'!$R$5+'CU60'!$R$4&lt;0,0,AreaUnderNormalCurve!B14*'CU60'!$R$5+'CU60'!$R$4)</f>
        <v>1.3830827067669174</v>
      </c>
      <c r="S16" s="6">
        <f>IF(AreaUnderNormalCurve!B14*'CU60'!$S$5+'CU60'!$S$4&lt;0,0,AreaUnderNormalCurve!B14*'CU60'!$S$5+'CU60'!$S$4)</f>
        <v>1.4362781954887218</v>
      </c>
      <c r="T16" s="6">
        <f>IF(AreaUnderNormalCurve!B14*'CU60'!$T$5+'CU60'!$T$4&lt;0,0,AreaUnderNormalCurve!B14*'CU60'!$T$5+'CU60'!$T$4)</f>
        <v>1.4894736842105263</v>
      </c>
      <c r="U16" s="6">
        <f>IF(AreaUnderNormalCurve!B14*'CU60'!$U$5+'CU60'!$U$4&lt;0,0,AreaUnderNormalCurve!B14*'CU60'!$U$5+'CU60'!$U$4)</f>
        <v>1.5426691729323307</v>
      </c>
      <c r="V16" s="6">
        <f>IF(AreaUnderNormalCurve!B14*'CU60'!$V$5+'CU60'!$V$4&lt;0,0,AreaUnderNormalCurve!B14*'CU60'!$V$5+'CU60'!$V$4)</f>
        <v>1.5958646616541354</v>
      </c>
      <c r="W16" s="6">
        <f>IF(AreaUnderNormalCurve!B14*'CU60'!$W$5+'CU60'!$W$4&lt;0,0,AreaUnderNormalCurve!B14*'CU60'!$W$5+'CU60'!$W$4)</f>
        <v>1.7022556390977444</v>
      </c>
      <c r="X16" s="6">
        <f>IF(AreaUnderNormalCurve!B14*'CU60'!$X$5+'CU60'!$X$4&lt;0,0,AreaUnderNormalCurve!B14*'CU60'!$X$5+'CU60'!$X$4)</f>
        <v>1.861842105263158</v>
      </c>
    </row>
    <row r="17" spans="1:24" ht="14.25">
      <c r="A17" s="1"/>
      <c r="B17" s="6">
        <f>IF(AreaUnderNormalCurve!B15*'CU60'!$B$5+'CU60'!$B$4&lt;0,0,AreaUnderNormalCurve!B15*'CU60'!$B$5+'CU60'!$B$4)</f>
        <v>0.2973057644110276</v>
      </c>
      <c r="C17" s="6">
        <f>IF(AreaUnderNormalCurve!B15*'CU60'!$C$5+'CU60'!$C$4&lt;0,0,AreaUnderNormalCurve!B15*'CU60'!$C$5+'CU60'!$C$4)</f>
        <v>0.5946115288220551</v>
      </c>
      <c r="D17" s="6">
        <f>IF(AreaUnderNormalCurve!B15*'CU60'!$D$5+'CU60'!$D$4&lt;0,0,AreaUnderNormalCurve!B15*'CU60'!$D$5+'CU60'!$D$4)</f>
        <v>0.7135338345864661</v>
      </c>
      <c r="E17" s="6">
        <f>IF(AreaUnderNormalCurve!B15*'CU60'!$E$5+'CU60'!$E$4&lt;0,0,AreaUnderNormalCurve!B15*'CU60'!$E$5+'CU60'!$E$4)</f>
        <v>0.7729949874686717</v>
      </c>
      <c r="F17" s="6">
        <f>IF(AreaUnderNormalCurve!B15*'CU60'!$F$5+'CU60'!$F$4&lt;0,0,AreaUnderNormalCurve!B15*'CU60'!$F$5+'CU60'!$F$4)</f>
        <v>0.8324561403508771</v>
      </c>
      <c r="G17" s="6">
        <f>IF(AreaUnderNormalCurve!B15*'CU60'!$G$5+'CU60'!$G$4&lt;0,0,AreaUnderNormalCurve!B15*'CU60'!$G$5+'CU60'!$G$4)</f>
        <v>0.8919172932330828</v>
      </c>
      <c r="H17" s="6">
        <f>IF(AreaUnderNormalCurve!B15*'CU60'!$H$5+'CU60'!$H$4&lt;0,0,AreaUnderNormalCurve!B15*'CU60'!$H$5+'CU60'!$H$4)</f>
        <v>0.9513784461152882</v>
      </c>
      <c r="I17" s="6">
        <f>IF(AreaUnderNormalCurve!B15*'CU60'!$I$5+'CU60'!$I$4&lt;0,0,AreaUnderNormalCurve!B15*'CU60'!$I$5+'CU60'!$I$4)</f>
        <v>1.0108395989974936</v>
      </c>
      <c r="J17" s="6">
        <f>IF(AreaUnderNormalCurve!B15*'CU60'!$J$5+'CU60'!$J$4&lt;0,0,AreaUnderNormalCurve!B15*'CU60'!$J$5+'CU60'!$J$4)</f>
        <v>1.0703007518796992</v>
      </c>
      <c r="K17" s="6">
        <f>IF(AreaUnderNormalCurve!B15*'CU60'!$K$5+'CU60'!$K$4&lt;0,0,AreaUnderNormalCurve!B15*'CU60'!$K$5+'CU60'!$K$4)</f>
        <v>1.1297619047619047</v>
      </c>
      <c r="L17" s="6">
        <f>IF(AreaUnderNormalCurve!B15*'CU60'!$L$5+'CU60'!$L$4&lt;0,0,AreaUnderNormalCurve!B15*'CU60'!$L$5+'CU60'!$L$4)</f>
        <v>1.1892230576441103</v>
      </c>
      <c r="M17" s="6">
        <f>IF(AreaUnderNormalCurve!B15*'CU60'!$M$5+'CU60'!$M$4&lt;0,0,AreaUnderNormalCurve!B15*'CU60'!$M$5+'CU60'!$M$4)</f>
        <v>1.2486842105263158</v>
      </c>
      <c r="N17" s="6">
        <f>IF(AreaUnderNormalCurve!B15*'CU60'!$N$5+'CU60'!$N$4&lt;0,0,AreaUnderNormalCurve!B15*'CU60'!$N$5+'CU60'!$N$4)</f>
        <v>1.3081453634085216</v>
      </c>
      <c r="O17" s="6">
        <f>IF(AreaUnderNormalCurve!B15*'CU60'!$O$5+'CU60'!$O$4&lt;0,0,AreaUnderNormalCurve!B15*'CU60'!$O$5+'CU60'!$O$4)</f>
        <v>1.3676065162907267</v>
      </c>
      <c r="P17" s="6">
        <f>IF(AreaUnderNormalCurve!B15*'CU60'!$P$5+'CU60'!$P$4&lt;0,0,AreaUnderNormalCurve!B15*'CU60'!$P$5+'CU60'!$P$4)</f>
        <v>1.4270676691729323</v>
      </c>
      <c r="Q17" s="6">
        <f>IF(AreaUnderNormalCurve!B15*'CU60'!$Q$5+'CU60'!$Q$4&lt;0,0,AreaUnderNormalCurve!B15*'CU60'!$Q$5+'CU60'!$Q$4)</f>
        <v>1.4865288220551378</v>
      </c>
      <c r="R17" s="6">
        <f>IF(AreaUnderNormalCurve!B15*'CU60'!$R$5+'CU60'!$R$4&lt;0,0,AreaUnderNormalCurve!B15*'CU60'!$R$5+'CU60'!$R$4)</f>
        <v>1.5459899749373434</v>
      </c>
      <c r="S17" s="6">
        <f>IF(AreaUnderNormalCurve!B15*'CU60'!$S$5+'CU60'!$S$4&lt;0,0,AreaUnderNormalCurve!B15*'CU60'!$S$5+'CU60'!$S$4)</f>
        <v>1.6054511278195491</v>
      </c>
      <c r="T17" s="6">
        <f>IF(AreaUnderNormalCurve!B15*'CU60'!$T$5+'CU60'!$T$4&lt;0,0,AreaUnderNormalCurve!B15*'CU60'!$T$5+'CU60'!$T$4)</f>
        <v>1.6649122807017542</v>
      </c>
      <c r="U17" s="6">
        <f>IF(AreaUnderNormalCurve!B15*'CU60'!$U$5+'CU60'!$U$4&lt;0,0,AreaUnderNormalCurve!B15*'CU60'!$U$5+'CU60'!$U$4)</f>
        <v>1.7243734335839598</v>
      </c>
      <c r="V17" s="6">
        <f>IF(AreaUnderNormalCurve!B15*'CU60'!$V$5+'CU60'!$V$4&lt;0,0,AreaUnderNormalCurve!B15*'CU60'!$V$5+'CU60'!$V$4)</f>
        <v>1.7838345864661656</v>
      </c>
      <c r="W17" s="6">
        <f>IF(AreaUnderNormalCurve!B15*'CU60'!$W$5+'CU60'!$W$4&lt;0,0,AreaUnderNormalCurve!B15*'CU60'!$W$5+'CU60'!$W$4)</f>
        <v>1.9027568922305764</v>
      </c>
      <c r="X17" s="6">
        <f>IF(AreaUnderNormalCurve!B15*'CU60'!$X$5+'CU60'!$X$4&lt;0,0,AreaUnderNormalCurve!B15*'CU60'!$X$5+'CU60'!$X$4)</f>
        <v>2.0811403508771926</v>
      </c>
    </row>
    <row r="18" spans="1:24" ht="14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3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21"/>
      <c r="B21" s="26" t="str">
        <f>"-1.5 ML/ha"</f>
        <v>-1.5 ML/ha</v>
      </c>
      <c r="C21" s="26" t="str">
        <f>"-1.0 ML/ha"</f>
        <v>-1.0 ML/ha</v>
      </c>
      <c r="D21" s="26" t="str">
        <f>"-0.8 ML/ha"</f>
        <v>-0.8 ML/ha</v>
      </c>
      <c r="E21" s="26" t="str">
        <f>"-0.7 ML/ha"</f>
        <v>-0.7 ML/ha</v>
      </c>
      <c r="F21" s="26" t="str">
        <f>"-0.6 ML/ha"</f>
        <v>-0.6 ML/ha</v>
      </c>
      <c r="G21" s="26" t="str">
        <f>"-0.5 ML/ha"</f>
        <v>-0.5 ML/ha</v>
      </c>
      <c r="H21" s="26" t="str">
        <f>"-0.4 ML/ha"</f>
        <v>-0.4 ML/ha</v>
      </c>
      <c r="I21" s="26" t="str">
        <f>"-0.3 ML/ha"</f>
        <v>-0.3 ML/ha</v>
      </c>
      <c r="J21" s="26" t="str">
        <f>"-0.2 ML/ha"</f>
        <v>-0.2 ML/ha</v>
      </c>
      <c r="K21" s="26" t="str">
        <f>"-0.1 ML/ha"</f>
        <v>-0.1 ML/ha</v>
      </c>
      <c r="L21" s="26" t="s">
        <v>8</v>
      </c>
      <c r="M21" s="26" t="str">
        <f>"+0.1 ML/ha"</f>
        <v>+0.1 ML/ha</v>
      </c>
      <c r="N21" s="26" t="str">
        <f>"+0.2 ML/ha"</f>
        <v>+0.2 ML/ha</v>
      </c>
      <c r="O21" s="26" t="str">
        <f>"+0.3 ML/ha"</f>
        <v>+0.3 ML/ha</v>
      </c>
      <c r="P21" s="26" t="str">
        <f>"+0.4 ML/ha"</f>
        <v>+0.4 ML/ha</v>
      </c>
      <c r="Q21" s="26" t="str">
        <f>"+0.5 ML/ha"</f>
        <v>+0.5 ML/ha</v>
      </c>
      <c r="R21" s="26" t="str">
        <f>"+0.6 ML/ha"</f>
        <v>+0.6 ML/ha</v>
      </c>
      <c r="S21" s="26" t="str">
        <f>"+0.7 ML/ha"</f>
        <v>+0.7 ML/ha</v>
      </c>
      <c r="T21" s="26" t="str">
        <f>"+0.8 ML/ha"</f>
        <v>+0.8 ML/ha</v>
      </c>
      <c r="U21" s="26" t="str">
        <f>"+0.9 ML/ha"</f>
        <v>+0.9 ML/ha</v>
      </c>
      <c r="V21" s="26" t="str">
        <f>"+1.0 ML/ha"</f>
        <v>+1.0 ML/ha</v>
      </c>
      <c r="W21" s="26" t="str">
        <f>"+1.2 ML/ha"</f>
        <v>+1.2 ML/ha</v>
      </c>
      <c r="X21" s="22" t="str">
        <f>"+1.5 ML/ha"</f>
        <v>+1.5 ML/ha</v>
      </c>
    </row>
    <row r="22" spans="1:24" ht="15">
      <c r="A22" s="27" t="s">
        <v>9</v>
      </c>
      <c r="B22" s="25">
        <v>0.375</v>
      </c>
      <c r="C22" s="25">
        <v>0.75</v>
      </c>
      <c r="D22" s="25">
        <v>0.9</v>
      </c>
      <c r="E22" s="25">
        <v>0.975</v>
      </c>
      <c r="F22" s="25">
        <v>1.05</v>
      </c>
      <c r="G22" s="25">
        <v>1.125</v>
      </c>
      <c r="H22" s="25">
        <v>1.2</v>
      </c>
      <c r="I22" s="25">
        <v>1.275</v>
      </c>
      <c r="J22" s="25">
        <v>1.35</v>
      </c>
      <c r="K22" s="25">
        <v>1.425</v>
      </c>
      <c r="L22" s="25">
        <v>1.5</v>
      </c>
      <c r="M22" s="25">
        <v>1.575</v>
      </c>
      <c r="N22" s="25">
        <v>1.65</v>
      </c>
      <c r="O22" s="25">
        <v>1.725</v>
      </c>
      <c r="P22" s="25">
        <v>1.8</v>
      </c>
      <c r="Q22" s="25">
        <v>1.875</v>
      </c>
      <c r="R22" s="25">
        <v>1.95</v>
      </c>
      <c r="S22" s="25">
        <v>2.025</v>
      </c>
      <c r="T22" s="25">
        <v>2.1</v>
      </c>
      <c r="U22" s="25">
        <v>2.175</v>
      </c>
      <c r="V22" s="25">
        <v>2.25</v>
      </c>
      <c r="W22" s="25">
        <v>2.4</v>
      </c>
      <c r="X22" s="28">
        <v>2.625</v>
      </c>
    </row>
    <row r="23" spans="1:24" ht="15.75" thickBot="1">
      <c r="A23" s="29" t="s">
        <v>10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>
        <v>0</v>
      </c>
    </row>
    <row r="24" spans="1:24" ht="14.25">
      <c r="A24" s="1"/>
      <c r="B24" s="6">
        <f aca="true" t="shared" si="2" ref="B24:K35">B$22+B$23</f>
        <v>0.375</v>
      </c>
      <c r="C24" s="6">
        <f t="shared" si="2"/>
        <v>0.75</v>
      </c>
      <c r="D24" s="6">
        <f t="shared" si="2"/>
        <v>0.9</v>
      </c>
      <c r="E24" s="6">
        <f t="shared" si="2"/>
        <v>0.975</v>
      </c>
      <c r="F24" s="6">
        <f t="shared" si="2"/>
        <v>1.05</v>
      </c>
      <c r="G24" s="6">
        <f t="shared" si="2"/>
        <v>1.125</v>
      </c>
      <c r="H24" s="6">
        <f t="shared" si="2"/>
        <v>1.2</v>
      </c>
      <c r="I24" s="6">
        <f t="shared" si="2"/>
        <v>1.275</v>
      </c>
      <c r="J24" s="6">
        <f t="shared" si="2"/>
        <v>1.35</v>
      </c>
      <c r="K24" s="6">
        <f t="shared" si="2"/>
        <v>1.425</v>
      </c>
      <c r="L24" s="6">
        <f aca="true" t="shared" si="3" ref="L24:X35">L$22+L$23</f>
        <v>1.5</v>
      </c>
      <c r="M24" s="6">
        <f t="shared" si="3"/>
        <v>1.575</v>
      </c>
      <c r="N24" s="6">
        <f t="shared" si="3"/>
        <v>1.65</v>
      </c>
      <c r="O24" s="6">
        <f t="shared" si="3"/>
        <v>1.725</v>
      </c>
      <c r="P24" s="6">
        <f t="shared" si="3"/>
        <v>1.8</v>
      </c>
      <c r="Q24" s="6">
        <f t="shared" si="3"/>
        <v>1.875</v>
      </c>
      <c r="R24" s="6">
        <f t="shared" si="3"/>
        <v>1.95</v>
      </c>
      <c r="S24" s="6">
        <f t="shared" si="3"/>
        <v>2.025</v>
      </c>
      <c r="T24" s="6">
        <f t="shared" si="3"/>
        <v>2.1</v>
      </c>
      <c r="U24" s="6">
        <f t="shared" si="3"/>
        <v>2.175</v>
      </c>
      <c r="V24" s="6">
        <f t="shared" si="3"/>
        <v>2.25</v>
      </c>
      <c r="W24" s="6">
        <f t="shared" si="3"/>
        <v>2.4</v>
      </c>
      <c r="X24" s="6">
        <f t="shared" si="3"/>
        <v>2.625</v>
      </c>
    </row>
    <row r="25" spans="1:24" ht="14.25">
      <c r="A25" s="1"/>
      <c r="B25" s="6">
        <f t="shared" si="2"/>
        <v>0.375</v>
      </c>
      <c r="C25" s="6">
        <f t="shared" si="2"/>
        <v>0.75</v>
      </c>
      <c r="D25" s="6">
        <f t="shared" si="2"/>
        <v>0.9</v>
      </c>
      <c r="E25" s="6">
        <f t="shared" si="2"/>
        <v>0.975</v>
      </c>
      <c r="F25" s="6">
        <f t="shared" si="2"/>
        <v>1.05</v>
      </c>
      <c r="G25" s="6">
        <f t="shared" si="2"/>
        <v>1.125</v>
      </c>
      <c r="H25" s="6">
        <f t="shared" si="2"/>
        <v>1.2</v>
      </c>
      <c r="I25" s="6">
        <f t="shared" si="2"/>
        <v>1.275</v>
      </c>
      <c r="J25" s="6">
        <f t="shared" si="2"/>
        <v>1.35</v>
      </c>
      <c r="K25" s="6">
        <f t="shared" si="2"/>
        <v>1.425</v>
      </c>
      <c r="L25" s="6">
        <f t="shared" si="3"/>
        <v>1.5</v>
      </c>
      <c r="M25" s="6">
        <f t="shared" si="3"/>
        <v>1.575</v>
      </c>
      <c r="N25" s="6">
        <f t="shared" si="3"/>
        <v>1.65</v>
      </c>
      <c r="O25" s="6">
        <f t="shared" si="3"/>
        <v>1.725</v>
      </c>
      <c r="P25" s="6">
        <f t="shared" si="3"/>
        <v>1.8</v>
      </c>
      <c r="Q25" s="6">
        <f t="shared" si="3"/>
        <v>1.875</v>
      </c>
      <c r="R25" s="6">
        <f t="shared" si="3"/>
        <v>1.95</v>
      </c>
      <c r="S25" s="6">
        <f t="shared" si="3"/>
        <v>2.025</v>
      </c>
      <c r="T25" s="6">
        <f t="shared" si="3"/>
        <v>2.1</v>
      </c>
      <c r="U25" s="6">
        <f t="shared" si="3"/>
        <v>2.175</v>
      </c>
      <c r="V25" s="6">
        <f t="shared" si="3"/>
        <v>2.25</v>
      </c>
      <c r="W25" s="6">
        <f t="shared" si="3"/>
        <v>2.4</v>
      </c>
      <c r="X25" s="6">
        <f t="shared" si="3"/>
        <v>2.625</v>
      </c>
    </row>
    <row r="26" spans="1:24" ht="14.25">
      <c r="A26" s="1"/>
      <c r="B26" s="6">
        <f t="shared" si="2"/>
        <v>0.375</v>
      </c>
      <c r="C26" s="6">
        <f t="shared" si="2"/>
        <v>0.75</v>
      </c>
      <c r="D26" s="6">
        <f t="shared" si="2"/>
        <v>0.9</v>
      </c>
      <c r="E26" s="6">
        <f t="shared" si="2"/>
        <v>0.975</v>
      </c>
      <c r="F26" s="6">
        <f t="shared" si="2"/>
        <v>1.05</v>
      </c>
      <c r="G26" s="6">
        <f t="shared" si="2"/>
        <v>1.125</v>
      </c>
      <c r="H26" s="6">
        <f t="shared" si="2"/>
        <v>1.2</v>
      </c>
      <c r="I26" s="6">
        <f t="shared" si="2"/>
        <v>1.275</v>
      </c>
      <c r="J26" s="6">
        <f t="shared" si="2"/>
        <v>1.35</v>
      </c>
      <c r="K26" s="6">
        <f t="shared" si="2"/>
        <v>1.425</v>
      </c>
      <c r="L26" s="6">
        <f t="shared" si="3"/>
        <v>1.5</v>
      </c>
      <c r="M26" s="6">
        <f t="shared" si="3"/>
        <v>1.575</v>
      </c>
      <c r="N26" s="6">
        <f t="shared" si="3"/>
        <v>1.65</v>
      </c>
      <c r="O26" s="6">
        <f t="shared" si="3"/>
        <v>1.725</v>
      </c>
      <c r="P26" s="6">
        <f t="shared" si="3"/>
        <v>1.8</v>
      </c>
      <c r="Q26" s="6">
        <f t="shared" si="3"/>
        <v>1.875</v>
      </c>
      <c r="R26" s="6">
        <f t="shared" si="3"/>
        <v>1.95</v>
      </c>
      <c r="S26" s="6">
        <f t="shared" si="3"/>
        <v>2.025</v>
      </c>
      <c r="T26" s="6">
        <f t="shared" si="3"/>
        <v>2.1</v>
      </c>
      <c r="U26" s="6">
        <f t="shared" si="3"/>
        <v>2.175</v>
      </c>
      <c r="V26" s="6">
        <f t="shared" si="3"/>
        <v>2.25</v>
      </c>
      <c r="W26" s="6">
        <f t="shared" si="3"/>
        <v>2.4</v>
      </c>
      <c r="X26" s="6">
        <f t="shared" si="3"/>
        <v>2.625</v>
      </c>
    </row>
    <row r="27" spans="1:24" ht="14.25">
      <c r="A27" s="1"/>
      <c r="B27" s="6">
        <f t="shared" si="2"/>
        <v>0.375</v>
      </c>
      <c r="C27" s="6">
        <f t="shared" si="2"/>
        <v>0.75</v>
      </c>
      <c r="D27" s="6">
        <f t="shared" si="2"/>
        <v>0.9</v>
      </c>
      <c r="E27" s="6">
        <f t="shared" si="2"/>
        <v>0.975</v>
      </c>
      <c r="F27" s="6">
        <f t="shared" si="2"/>
        <v>1.05</v>
      </c>
      <c r="G27" s="6">
        <f t="shared" si="2"/>
        <v>1.125</v>
      </c>
      <c r="H27" s="6">
        <f t="shared" si="2"/>
        <v>1.2</v>
      </c>
      <c r="I27" s="6">
        <f t="shared" si="2"/>
        <v>1.275</v>
      </c>
      <c r="J27" s="6">
        <f t="shared" si="2"/>
        <v>1.35</v>
      </c>
      <c r="K27" s="6">
        <f t="shared" si="2"/>
        <v>1.425</v>
      </c>
      <c r="L27" s="6">
        <f t="shared" si="3"/>
        <v>1.5</v>
      </c>
      <c r="M27" s="6">
        <f t="shared" si="3"/>
        <v>1.575</v>
      </c>
      <c r="N27" s="6">
        <f t="shared" si="3"/>
        <v>1.65</v>
      </c>
      <c r="O27" s="6">
        <f t="shared" si="3"/>
        <v>1.725</v>
      </c>
      <c r="P27" s="6">
        <f t="shared" si="3"/>
        <v>1.8</v>
      </c>
      <c r="Q27" s="6">
        <f t="shared" si="3"/>
        <v>1.875</v>
      </c>
      <c r="R27" s="6">
        <f t="shared" si="3"/>
        <v>1.95</v>
      </c>
      <c r="S27" s="6">
        <f t="shared" si="3"/>
        <v>2.025</v>
      </c>
      <c r="T27" s="6">
        <f t="shared" si="3"/>
        <v>2.1</v>
      </c>
      <c r="U27" s="6">
        <f t="shared" si="3"/>
        <v>2.175</v>
      </c>
      <c r="V27" s="6">
        <f t="shared" si="3"/>
        <v>2.25</v>
      </c>
      <c r="W27" s="6">
        <f t="shared" si="3"/>
        <v>2.4</v>
      </c>
      <c r="X27" s="6">
        <f t="shared" si="3"/>
        <v>2.625</v>
      </c>
    </row>
    <row r="28" spans="1:24" ht="14.25">
      <c r="A28" s="1"/>
      <c r="B28" s="6">
        <f t="shared" si="2"/>
        <v>0.375</v>
      </c>
      <c r="C28" s="6">
        <f t="shared" si="2"/>
        <v>0.75</v>
      </c>
      <c r="D28" s="6">
        <f t="shared" si="2"/>
        <v>0.9</v>
      </c>
      <c r="E28" s="6">
        <f t="shared" si="2"/>
        <v>0.975</v>
      </c>
      <c r="F28" s="6">
        <f t="shared" si="2"/>
        <v>1.05</v>
      </c>
      <c r="G28" s="6">
        <f t="shared" si="2"/>
        <v>1.125</v>
      </c>
      <c r="H28" s="6">
        <f t="shared" si="2"/>
        <v>1.2</v>
      </c>
      <c r="I28" s="6">
        <f t="shared" si="2"/>
        <v>1.275</v>
      </c>
      <c r="J28" s="6">
        <f t="shared" si="2"/>
        <v>1.35</v>
      </c>
      <c r="K28" s="6">
        <f t="shared" si="2"/>
        <v>1.425</v>
      </c>
      <c r="L28" s="6">
        <f t="shared" si="3"/>
        <v>1.5</v>
      </c>
      <c r="M28" s="6">
        <f t="shared" si="3"/>
        <v>1.575</v>
      </c>
      <c r="N28" s="6">
        <f t="shared" si="3"/>
        <v>1.65</v>
      </c>
      <c r="O28" s="6">
        <f t="shared" si="3"/>
        <v>1.725</v>
      </c>
      <c r="P28" s="6">
        <f t="shared" si="3"/>
        <v>1.8</v>
      </c>
      <c r="Q28" s="6">
        <f t="shared" si="3"/>
        <v>1.875</v>
      </c>
      <c r="R28" s="6">
        <f t="shared" si="3"/>
        <v>1.95</v>
      </c>
      <c r="S28" s="6">
        <f t="shared" si="3"/>
        <v>2.025</v>
      </c>
      <c r="T28" s="6">
        <f t="shared" si="3"/>
        <v>2.1</v>
      </c>
      <c r="U28" s="6">
        <f t="shared" si="3"/>
        <v>2.175</v>
      </c>
      <c r="V28" s="6">
        <f t="shared" si="3"/>
        <v>2.25</v>
      </c>
      <c r="W28" s="6">
        <f t="shared" si="3"/>
        <v>2.4</v>
      </c>
      <c r="X28" s="6">
        <f t="shared" si="3"/>
        <v>2.625</v>
      </c>
    </row>
    <row r="29" spans="1:24" ht="14.25">
      <c r="A29" s="1"/>
      <c r="B29" s="6">
        <f t="shared" si="2"/>
        <v>0.375</v>
      </c>
      <c r="C29" s="6">
        <f t="shared" si="2"/>
        <v>0.75</v>
      </c>
      <c r="D29" s="6">
        <f t="shared" si="2"/>
        <v>0.9</v>
      </c>
      <c r="E29" s="6">
        <f t="shared" si="2"/>
        <v>0.975</v>
      </c>
      <c r="F29" s="6">
        <f t="shared" si="2"/>
        <v>1.05</v>
      </c>
      <c r="G29" s="6">
        <f t="shared" si="2"/>
        <v>1.125</v>
      </c>
      <c r="H29" s="6">
        <f t="shared" si="2"/>
        <v>1.2</v>
      </c>
      <c r="I29" s="6">
        <f t="shared" si="2"/>
        <v>1.275</v>
      </c>
      <c r="J29" s="6">
        <f t="shared" si="2"/>
        <v>1.35</v>
      </c>
      <c r="K29" s="6">
        <f t="shared" si="2"/>
        <v>1.425</v>
      </c>
      <c r="L29" s="6">
        <f t="shared" si="3"/>
        <v>1.5</v>
      </c>
      <c r="M29" s="6">
        <f t="shared" si="3"/>
        <v>1.575</v>
      </c>
      <c r="N29" s="6">
        <f t="shared" si="3"/>
        <v>1.65</v>
      </c>
      <c r="O29" s="6">
        <f t="shared" si="3"/>
        <v>1.725</v>
      </c>
      <c r="P29" s="6">
        <f t="shared" si="3"/>
        <v>1.8</v>
      </c>
      <c r="Q29" s="6">
        <f t="shared" si="3"/>
        <v>1.875</v>
      </c>
      <c r="R29" s="6">
        <f t="shared" si="3"/>
        <v>1.95</v>
      </c>
      <c r="S29" s="6">
        <f t="shared" si="3"/>
        <v>2.025</v>
      </c>
      <c r="T29" s="6">
        <f t="shared" si="3"/>
        <v>2.1</v>
      </c>
      <c r="U29" s="6">
        <f t="shared" si="3"/>
        <v>2.175</v>
      </c>
      <c r="V29" s="6">
        <f t="shared" si="3"/>
        <v>2.25</v>
      </c>
      <c r="W29" s="6">
        <f t="shared" si="3"/>
        <v>2.4</v>
      </c>
      <c r="X29" s="6">
        <f t="shared" si="3"/>
        <v>2.625</v>
      </c>
    </row>
    <row r="30" spans="1:24" ht="14.25">
      <c r="A30" s="1"/>
      <c r="B30" s="6">
        <f t="shared" si="2"/>
        <v>0.375</v>
      </c>
      <c r="C30" s="6">
        <f t="shared" si="2"/>
        <v>0.75</v>
      </c>
      <c r="D30" s="6">
        <f t="shared" si="2"/>
        <v>0.9</v>
      </c>
      <c r="E30" s="6">
        <f t="shared" si="2"/>
        <v>0.975</v>
      </c>
      <c r="F30" s="6">
        <f t="shared" si="2"/>
        <v>1.05</v>
      </c>
      <c r="G30" s="6">
        <f t="shared" si="2"/>
        <v>1.125</v>
      </c>
      <c r="H30" s="6">
        <f t="shared" si="2"/>
        <v>1.2</v>
      </c>
      <c r="I30" s="6">
        <f t="shared" si="2"/>
        <v>1.275</v>
      </c>
      <c r="J30" s="6">
        <f t="shared" si="2"/>
        <v>1.35</v>
      </c>
      <c r="K30" s="6">
        <f t="shared" si="2"/>
        <v>1.425</v>
      </c>
      <c r="L30" s="6">
        <f t="shared" si="3"/>
        <v>1.5</v>
      </c>
      <c r="M30" s="6">
        <f t="shared" si="3"/>
        <v>1.575</v>
      </c>
      <c r="N30" s="6">
        <f t="shared" si="3"/>
        <v>1.65</v>
      </c>
      <c r="O30" s="6">
        <f t="shared" si="3"/>
        <v>1.725</v>
      </c>
      <c r="P30" s="6">
        <f t="shared" si="3"/>
        <v>1.8</v>
      </c>
      <c r="Q30" s="6">
        <f t="shared" si="3"/>
        <v>1.875</v>
      </c>
      <c r="R30" s="6">
        <f t="shared" si="3"/>
        <v>1.95</v>
      </c>
      <c r="S30" s="6">
        <f t="shared" si="3"/>
        <v>2.025</v>
      </c>
      <c r="T30" s="6">
        <f t="shared" si="3"/>
        <v>2.1</v>
      </c>
      <c r="U30" s="6">
        <f t="shared" si="3"/>
        <v>2.175</v>
      </c>
      <c r="V30" s="6">
        <f t="shared" si="3"/>
        <v>2.25</v>
      </c>
      <c r="W30" s="6">
        <f t="shared" si="3"/>
        <v>2.4</v>
      </c>
      <c r="X30" s="6">
        <f t="shared" si="3"/>
        <v>2.625</v>
      </c>
    </row>
    <row r="31" spans="1:24" ht="14.25">
      <c r="A31" s="1"/>
      <c r="B31" s="6">
        <f t="shared" si="2"/>
        <v>0.375</v>
      </c>
      <c r="C31" s="6">
        <f t="shared" si="2"/>
        <v>0.75</v>
      </c>
      <c r="D31" s="6">
        <f t="shared" si="2"/>
        <v>0.9</v>
      </c>
      <c r="E31" s="6">
        <f t="shared" si="2"/>
        <v>0.975</v>
      </c>
      <c r="F31" s="6">
        <f t="shared" si="2"/>
        <v>1.05</v>
      </c>
      <c r="G31" s="6">
        <f t="shared" si="2"/>
        <v>1.125</v>
      </c>
      <c r="H31" s="6">
        <f t="shared" si="2"/>
        <v>1.2</v>
      </c>
      <c r="I31" s="6">
        <f t="shared" si="2"/>
        <v>1.275</v>
      </c>
      <c r="J31" s="6">
        <f t="shared" si="2"/>
        <v>1.35</v>
      </c>
      <c r="K31" s="6">
        <f t="shared" si="2"/>
        <v>1.425</v>
      </c>
      <c r="L31" s="6">
        <f t="shared" si="3"/>
        <v>1.5</v>
      </c>
      <c r="M31" s="6">
        <f t="shared" si="3"/>
        <v>1.575</v>
      </c>
      <c r="N31" s="6">
        <f t="shared" si="3"/>
        <v>1.65</v>
      </c>
      <c r="O31" s="6">
        <f t="shared" si="3"/>
        <v>1.725</v>
      </c>
      <c r="P31" s="6">
        <f t="shared" si="3"/>
        <v>1.8</v>
      </c>
      <c r="Q31" s="6">
        <f t="shared" si="3"/>
        <v>1.875</v>
      </c>
      <c r="R31" s="6">
        <f t="shared" si="3"/>
        <v>1.95</v>
      </c>
      <c r="S31" s="6">
        <f t="shared" si="3"/>
        <v>2.025</v>
      </c>
      <c r="T31" s="6">
        <f t="shared" si="3"/>
        <v>2.1</v>
      </c>
      <c r="U31" s="6">
        <f t="shared" si="3"/>
        <v>2.175</v>
      </c>
      <c r="V31" s="6">
        <f t="shared" si="3"/>
        <v>2.25</v>
      </c>
      <c r="W31" s="6">
        <f t="shared" si="3"/>
        <v>2.4</v>
      </c>
      <c r="X31" s="6">
        <f t="shared" si="3"/>
        <v>2.625</v>
      </c>
    </row>
    <row r="32" spans="1:24" ht="14.25">
      <c r="A32" s="1"/>
      <c r="B32" s="6">
        <f t="shared" si="2"/>
        <v>0.375</v>
      </c>
      <c r="C32" s="6">
        <f t="shared" si="2"/>
        <v>0.75</v>
      </c>
      <c r="D32" s="6">
        <f t="shared" si="2"/>
        <v>0.9</v>
      </c>
      <c r="E32" s="6">
        <f t="shared" si="2"/>
        <v>0.975</v>
      </c>
      <c r="F32" s="6">
        <f t="shared" si="2"/>
        <v>1.05</v>
      </c>
      <c r="G32" s="6">
        <f t="shared" si="2"/>
        <v>1.125</v>
      </c>
      <c r="H32" s="6">
        <f t="shared" si="2"/>
        <v>1.2</v>
      </c>
      <c r="I32" s="6">
        <f t="shared" si="2"/>
        <v>1.275</v>
      </c>
      <c r="J32" s="6">
        <f t="shared" si="2"/>
        <v>1.35</v>
      </c>
      <c r="K32" s="6">
        <f t="shared" si="2"/>
        <v>1.425</v>
      </c>
      <c r="L32" s="6">
        <f t="shared" si="3"/>
        <v>1.5</v>
      </c>
      <c r="M32" s="6">
        <f t="shared" si="3"/>
        <v>1.575</v>
      </c>
      <c r="N32" s="6">
        <f t="shared" si="3"/>
        <v>1.65</v>
      </c>
      <c r="O32" s="6">
        <f t="shared" si="3"/>
        <v>1.725</v>
      </c>
      <c r="P32" s="6">
        <f t="shared" si="3"/>
        <v>1.8</v>
      </c>
      <c r="Q32" s="6">
        <f t="shared" si="3"/>
        <v>1.875</v>
      </c>
      <c r="R32" s="6">
        <f t="shared" si="3"/>
        <v>1.95</v>
      </c>
      <c r="S32" s="6">
        <f t="shared" si="3"/>
        <v>2.025</v>
      </c>
      <c r="T32" s="6">
        <f t="shared" si="3"/>
        <v>2.1</v>
      </c>
      <c r="U32" s="6">
        <f t="shared" si="3"/>
        <v>2.175</v>
      </c>
      <c r="V32" s="6">
        <f t="shared" si="3"/>
        <v>2.25</v>
      </c>
      <c r="W32" s="6">
        <f t="shared" si="3"/>
        <v>2.4</v>
      </c>
      <c r="X32" s="6">
        <f t="shared" si="3"/>
        <v>2.625</v>
      </c>
    </row>
    <row r="33" spans="1:24" ht="14.25">
      <c r="A33" s="1"/>
      <c r="B33" s="6">
        <f t="shared" si="2"/>
        <v>0.375</v>
      </c>
      <c r="C33" s="6">
        <f t="shared" si="2"/>
        <v>0.75</v>
      </c>
      <c r="D33" s="6">
        <f t="shared" si="2"/>
        <v>0.9</v>
      </c>
      <c r="E33" s="6">
        <f t="shared" si="2"/>
        <v>0.975</v>
      </c>
      <c r="F33" s="6">
        <f t="shared" si="2"/>
        <v>1.05</v>
      </c>
      <c r="G33" s="6">
        <f t="shared" si="2"/>
        <v>1.125</v>
      </c>
      <c r="H33" s="6">
        <f t="shared" si="2"/>
        <v>1.2</v>
      </c>
      <c r="I33" s="6">
        <f t="shared" si="2"/>
        <v>1.275</v>
      </c>
      <c r="J33" s="6">
        <f t="shared" si="2"/>
        <v>1.35</v>
      </c>
      <c r="K33" s="6">
        <f t="shared" si="2"/>
        <v>1.425</v>
      </c>
      <c r="L33" s="6">
        <f t="shared" si="3"/>
        <v>1.5</v>
      </c>
      <c r="M33" s="6">
        <f t="shared" si="3"/>
        <v>1.575</v>
      </c>
      <c r="N33" s="6">
        <f t="shared" si="3"/>
        <v>1.65</v>
      </c>
      <c r="O33" s="6">
        <f t="shared" si="3"/>
        <v>1.725</v>
      </c>
      <c r="P33" s="6">
        <f t="shared" si="3"/>
        <v>1.8</v>
      </c>
      <c r="Q33" s="6">
        <f t="shared" si="3"/>
        <v>1.875</v>
      </c>
      <c r="R33" s="6">
        <f t="shared" si="3"/>
        <v>1.95</v>
      </c>
      <c r="S33" s="6">
        <f t="shared" si="3"/>
        <v>2.025</v>
      </c>
      <c r="T33" s="6">
        <f t="shared" si="3"/>
        <v>2.1</v>
      </c>
      <c r="U33" s="6">
        <f t="shared" si="3"/>
        <v>2.175</v>
      </c>
      <c r="V33" s="6">
        <f t="shared" si="3"/>
        <v>2.25</v>
      </c>
      <c r="W33" s="6">
        <f t="shared" si="3"/>
        <v>2.4</v>
      </c>
      <c r="X33" s="6">
        <f t="shared" si="3"/>
        <v>2.625</v>
      </c>
    </row>
    <row r="34" spans="1:24" ht="14.25">
      <c r="A34" s="1"/>
      <c r="B34" s="6">
        <f t="shared" si="2"/>
        <v>0.375</v>
      </c>
      <c r="C34" s="6">
        <f t="shared" si="2"/>
        <v>0.75</v>
      </c>
      <c r="D34" s="6">
        <f t="shared" si="2"/>
        <v>0.9</v>
      </c>
      <c r="E34" s="6">
        <f t="shared" si="2"/>
        <v>0.975</v>
      </c>
      <c r="F34" s="6">
        <f t="shared" si="2"/>
        <v>1.05</v>
      </c>
      <c r="G34" s="6">
        <f t="shared" si="2"/>
        <v>1.125</v>
      </c>
      <c r="H34" s="6">
        <f t="shared" si="2"/>
        <v>1.2</v>
      </c>
      <c r="I34" s="6">
        <f t="shared" si="2"/>
        <v>1.275</v>
      </c>
      <c r="J34" s="6">
        <f t="shared" si="2"/>
        <v>1.35</v>
      </c>
      <c r="K34" s="6">
        <f t="shared" si="2"/>
        <v>1.425</v>
      </c>
      <c r="L34" s="6">
        <f t="shared" si="3"/>
        <v>1.5</v>
      </c>
      <c r="M34" s="6">
        <f t="shared" si="3"/>
        <v>1.575</v>
      </c>
      <c r="N34" s="6">
        <f t="shared" si="3"/>
        <v>1.65</v>
      </c>
      <c r="O34" s="6">
        <f t="shared" si="3"/>
        <v>1.725</v>
      </c>
      <c r="P34" s="6">
        <f t="shared" si="3"/>
        <v>1.8</v>
      </c>
      <c r="Q34" s="6">
        <f t="shared" si="3"/>
        <v>1.875</v>
      </c>
      <c r="R34" s="6">
        <f t="shared" si="3"/>
        <v>1.95</v>
      </c>
      <c r="S34" s="6">
        <f t="shared" si="3"/>
        <v>2.025</v>
      </c>
      <c r="T34" s="6">
        <f t="shared" si="3"/>
        <v>2.1</v>
      </c>
      <c r="U34" s="6">
        <f t="shared" si="3"/>
        <v>2.175</v>
      </c>
      <c r="V34" s="6">
        <f t="shared" si="3"/>
        <v>2.25</v>
      </c>
      <c r="W34" s="6">
        <f t="shared" si="3"/>
        <v>2.4</v>
      </c>
      <c r="X34" s="6">
        <f t="shared" si="3"/>
        <v>2.625</v>
      </c>
    </row>
    <row r="35" spans="1:24" ht="14.25">
      <c r="A35" s="1"/>
      <c r="B35" s="6">
        <f t="shared" si="2"/>
        <v>0.375</v>
      </c>
      <c r="C35" s="6">
        <f t="shared" si="2"/>
        <v>0.75</v>
      </c>
      <c r="D35" s="6">
        <f t="shared" si="2"/>
        <v>0.9</v>
      </c>
      <c r="E35" s="6">
        <f t="shared" si="2"/>
        <v>0.975</v>
      </c>
      <c r="F35" s="6">
        <f t="shared" si="2"/>
        <v>1.05</v>
      </c>
      <c r="G35" s="6">
        <f t="shared" si="2"/>
        <v>1.125</v>
      </c>
      <c r="H35" s="6">
        <f t="shared" si="2"/>
        <v>1.2</v>
      </c>
      <c r="I35" s="6">
        <f t="shared" si="2"/>
        <v>1.275</v>
      </c>
      <c r="J35" s="6">
        <f t="shared" si="2"/>
        <v>1.35</v>
      </c>
      <c r="K35" s="6">
        <f t="shared" si="2"/>
        <v>1.425</v>
      </c>
      <c r="L35" s="6">
        <f t="shared" si="3"/>
        <v>1.5</v>
      </c>
      <c r="M35" s="6">
        <f t="shared" si="3"/>
        <v>1.575</v>
      </c>
      <c r="N35" s="6">
        <f t="shared" si="3"/>
        <v>1.65</v>
      </c>
      <c r="O35" s="6">
        <f t="shared" si="3"/>
        <v>1.725</v>
      </c>
      <c r="P35" s="6">
        <f t="shared" si="3"/>
        <v>1.8</v>
      </c>
      <c r="Q35" s="6">
        <f t="shared" si="3"/>
        <v>1.875</v>
      </c>
      <c r="R35" s="6">
        <f t="shared" si="3"/>
        <v>1.95</v>
      </c>
      <c r="S35" s="6">
        <f t="shared" si="3"/>
        <v>2.025</v>
      </c>
      <c r="T35" s="6">
        <f t="shared" si="3"/>
        <v>2.1</v>
      </c>
      <c r="U35" s="6">
        <f t="shared" si="3"/>
        <v>2.175</v>
      </c>
      <c r="V35" s="6">
        <f t="shared" si="3"/>
        <v>2.25</v>
      </c>
      <c r="W35" s="6">
        <f t="shared" si="3"/>
        <v>2.4</v>
      </c>
      <c r="X35" s="6">
        <f t="shared" si="3"/>
        <v>2.625</v>
      </c>
    </row>
    <row r="36" spans="1:24" ht="14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3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15">
      <c r="A38" s="21"/>
      <c r="B38" s="26" t="str">
        <f>"-1.5 ML/ha"</f>
        <v>-1.5 ML/ha</v>
      </c>
      <c r="C38" s="26" t="str">
        <f>"-1.0 ML/ha"</f>
        <v>-1.0 ML/ha</v>
      </c>
      <c r="D38" s="26" t="str">
        <f>"-0.8 ML/ha"</f>
        <v>-0.8 ML/ha</v>
      </c>
      <c r="E38" s="26" t="str">
        <f>"-0.7 ML/ha"</f>
        <v>-0.7 ML/ha</v>
      </c>
      <c r="F38" s="26" t="str">
        <f>"-0.6 ML/ha"</f>
        <v>-0.6 ML/ha</v>
      </c>
      <c r="G38" s="26" t="str">
        <f>"-0.5 ML/ha"</f>
        <v>-0.5 ML/ha</v>
      </c>
      <c r="H38" s="26" t="str">
        <f>"-0.4 ML/ha"</f>
        <v>-0.4 ML/ha</v>
      </c>
      <c r="I38" s="26" t="str">
        <f>"-0.3 ML/ha"</f>
        <v>-0.3 ML/ha</v>
      </c>
      <c r="J38" s="26" t="str">
        <f>"-0.2 ML/ha"</f>
        <v>-0.2 ML/ha</v>
      </c>
      <c r="K38" s="26" t="str">
        <f>"-0.1 ML/ha"</f>
        <v>-0.1 ML/ha</v>
      </c>
      <c r="L38" s="26" t="s">
        <v>8</v>
      </c>
      <c r="M38" s="26" t="str">
        <f>"+0.1 ML/ha"</f>
        <v>+0.1 ML/ha</v>
      </c>
      <c r="N38" s="26" t="str">
        <f>"+0.2 ML/ha"</f>
        <v>+0.2 ML/ha</v>
      </c>
      <c r="O38" s="26" t="str">
        <f>"+0.3 ML/ha"</f>
        <v>+0.3 ML/ha</v>
      </c>
      <c r="P38" s="26" t="str">
        <f>"+0.4 ML/ha"</f>
        <v>+0.4 ML/ha</v>
      </c>
      <c r="Q38" s="26" t="str">
        <f>"+0.5 ML/ha"</f>
        <v>+0.5 ML/ha</v>
      </c>
      <c r="R38" s="26" t="str">
        <f>"+0.6 ML/ha"</f>
        <v>+0.6 ML/ha</v>
      </c>
      <c r="S38" s="26" t="str">
        <f>"+0.7 ML/ha"</f>
        <v>+0.7 ML/ha</v>
      </c>
      <c r="T38" s="26" t="str">
        <f>"+0.8 ML/ha"</f>
        <v>+0.8 ML/ha</v>
      </c>
      <c r="U38" s="26" t="str">
        <f>"+0.9 ML/ha"</f>
        <v>+0.9 ML/ha</v>
      </c>
      <c r="V38" s="26" t="str">
        <f>"+1.0 ML/ha"</f>
        <v>+1.0 ML/ha</v>
      </c>
      <c r="W38" s="26" t="str">
        <f>"+1.2 ML/ha"</f>
        <v>+1.2 ML/ha</v>
      </c>
      <c r="X38" s="22" t="str">
        <f>"+1.5 ML/ha"</f>
        <v>+1.5 ML/ha</v>
      </c>
    </row>
    <row r="39" spans="1:24" ht="15">
      <c r="A39" s="27" t="s">
        <v>9</v>
      </c>
      <c r="B39" s="25">
        <f aca="true" t="shared" si="4" ref="B39:T39">B22+B4</f>
        <v>0.5</v>
      </c>
      <c r="C39" s="25">
        <f t="shared" si="4"/>
        <v>1</v>
      </c>
      <c r="D39" s="25">
        <f t="shared" si="4"/>
        <v>1.2</v>
      </c>
      <c r="E39" s="25">
        <f t="shared" si="4"/>
        <v>1.3</v>
      </c>
      <c r="F39" s="25">
        <f t="shared" si="4"/>
        <v>1.4</v>
      </c>
      <c r="G39" s="25">
        <f t="shared" si="4"/>
        <v>1.5</v>
      </c>
      <c r="H39" s="25">
        <f t="shared" si="4"/>
        <v>1.6</v>
      </c>
      <c r="I39" s="25">
        <f t="shared" si="4"/>
        <v>1.7</v>
      </c>
      <c r="J39" s="25">
        <f t="shared" si="4"/>
        <v>1.8</v>
      </c>
      <c r="K39" s="25">
        <f t="shared" si="4"/>
        <v>1.9</v>
      </c>
      <c r="L39" s="25">
        <f t="shared" si="4"/>
        <v>2</v>
      </c>
      <c r="M39" s="25">
        <f t="shared" si="4"/>
        <v>2.1</v>
      </c>
      <c r="N39" s="25">
        <f t="shared" si="4"/>
        <v>2.2</v>
      </c>
      <c r="O39" s="25">
        <f t="shared" si="4"/>
        <v>2.3</v>
      </c>
      <c r="P39" s="25">
        <f t="shared" si="4"/>
        <v>2.4</v>
      </c>
      <c r="Q39" s="25">
        <f t="shared" si="4"/>
        <v>2.5</v>
      </c>
      <c r="R39" s="25">
        <f t="shared" si="4"/>
        <v>2.6</v>
      </c>
      <c r="S39" s="25">
        <f t="shared" si="4"/>
        <v>2.7</v>
      </c>
      <c r="T39" s="25">
        <f t="shared" si="4"/>
        <v>2.8</v>
      </c>
      <c r="U39" s="25">
        <f>T39+0.1</f>
        <v>2.9</v>
      </c>
      <c r="V39" s="25">
        <f>U39+0.1</f>
        <v>3</v>
      </c>
      <c r="W39" s="25">
        <f>V39+0.2</f>
        <v>3.2</v>
      </c>
      <c r="X39" s="25">
        <f>X22+X4</f>
        <v>3.5</v>
      </c>
    </row>
    <row r="40" spans="1:24" ht="15.75" thickBot="1">
      <c r="A40" s="2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4.25">
      <c r="A41" s="1"/>
      <c r="B41" s="6">
        <f aca="true" t="shared" si="5" ref="B41:X41">B24+B6</f>
        <v>0.375</v>
      </c>
      <c r="C41" s="6">
        <f t="shared" si="5"/>
        <v>0.75</v>
      </c>
      <c r="D41" s="6">
        <f t="shared" si="5"/>
        <v>0.9</v>
      </c>
      <c r="E41" s="6">
        <f t="shared" si="5"/>
        <v>0.975</v>
      </c>
      <c r="F41" s="6">
        <f t="shared" si="5"/>
        <v>1.05</v>
      </c>
      <c r="G41" s="6">
        <f t="shared" si="5"/>
        <v>1.125</v>
      </c>
      <c r="H41" s="6">
        <f t="shared" si="5"/>
        <v>1.2</v>
      </c>
      <c r="I41" s="6">
        <f t="shared" si="5"/>
        <v>1.275</v>
      </c>
      <c r="J41" s="6">
        <f t="shared" si="5"/>
        <v>1.35</v>
      </c>
      <c r="K41" s="6">
        <f t="shared" si="5"/>
        <v>1.425</v>
      </c>
      <c r="L41" s="6">
        <f t="shared" si="5"/>
        <v>1.5</v>
      </c>
      <c r="M41" s="6">
        <f t="shared" si="5"/>
        <v>1.575</v>
      </c>
      <c r="N41" s="6">
        <f t="shared" si="5"/>
        <v>1.65</v>
      </c>
      <c r="O41" s="6">
        <f t="shared" si="5"/>
        <v>1.725</v>
      </c>
      <c r="P41" s="6">
        <f t="shared" si="5"/>
        <v>1.8</v>
      </c>
      <c r="Q41" s="6">
        <f t="shared" si="5"/>
        <v>1.875</v>
      </c>
      <c r="R41" s="6">
        <f t="shared" si="5"/>
        <v>1.95</v>
      </c>
      <c r="S41" s="6">
        <f t="shared" si="5"/>
        <v>2.025</v>
      </c>
      <c r="T41" s="6">
        <f t="shared" si="5"/>
        <v>2.1</v>
      </c>
      <c r="U41" s="6">
        <f t="shared" si="5"/>
        <v>2.175</v>
      </c>
      <c r="V41" s="6">
        <f t="shared" si="5"/>
        <v>2.25</v>
      </c>
      <c r="W41" s="6">
        <f t="shared" si="5"/>
        <v>2.4</v>
      </c>
      <c r="X41" s="6">
        <f t="shared" si="5"/>
        <v>2.625</v>
      </c>
    </row>
    <row r="42" spans="1:24" ht="14.25">
      <c r="A42" s="1"/>
      <c r="B42" s="6">
        <f aca="true" t="shared" si="6" ref="B42:X42">B25+B7</f>
        <v>0.375</v>
      </c>
      <c r="C42" s="6">
        <f t="shared" si="6"/>
        <v>0.75</v>
      </c>
      <c r="D42" s="6">
        <f t="shared" si="6"/>
        <v>0.9</v>
      </c>
      <c r="E42" s="6">
        <f t="shared" si="6"/>
        <v>0.975</v>
      </c>
      <c r="F42" s="6">
        <f t="shared" si="6"/>
        <v>1.05</v>
      </c>
      <c r="G42" s="6">
        <f t="shared" si="6"/>
        <v>1.125</v>
      </c>
      <c r="H42" s="6">
        <f t="shared" si="6"/>
        <v>1.2</v>
      </c>
      <c r="I42" s="6">
        <f t="shared" si="6"/>
        <v>1.275</v>
      </c>
      <c r="J42" s="6">
        <f t="shared" si="6"/>
        <v>1.35</v>
      </c>
      <c r="K42" s="6">
        <f t="shared" si="6"/>
        <v>1.425</v>
      </c>
      <c r="L42" s="6">
        <f t="shared" si="6"/>
        <v>1.5</v>
      </c>
      <c r="M42" s="6">
        <f t="shared" si="6"/>
        <v>1.575</v>
      </c>
      <c r="N42" s="6">
        <f t="shared" si="6"/>
        <v>1.65</v>
      </c>
      <c r="O42" s="6">
        <f t="shared" si="6"/>
        <v>1.725</v>
      </c>
      <c r="P42" s="6">
        <f t="shared" si="6"/>
        <v>1.8</v>
      </c>
      <c r="Q42" s="6">
        <f t="shared" si="6"/>
        <v>1.875</v>
      </c>
      <c r="R42" s="6">
        <f t="shared" si="6"/>
        <v>1.95</v>
      </c>
      <c r="S42" s="6">
        <f t="shared" si="6"/>
        <v>2.025</v>
      </c>
      <c r="T42" s="6">
        <f t="shared" si="6"/>
        <v>2.1</v>
      </c>
      <c r="U42" s="6">
        <f t="shared" si="6"/>
        <v>2.175</v>
      </c>
      <c r="V42" s="6">
        <f t="shared" si="6"/>
        <v>2.25</v>
      </c>
      <c r="W42" s="6">
        <f t="shared" si="6"/>
        <v>2.4</v>
      </c>
      <c r="X42" s="6">
        <f t="shared" si="6"/>
        <v>2.625</v>
      </c>
    </row>
    <row r="43" spans="1:24" ht="14.25">
      <c r="A43" s="1"/>
      <c r="B43" s="6">
        <f aca="true" t="shared" si="7" ref="B43:X43">B26+B8</f>
        <v>0.39035087719298245</v>
      </c>
      <c r="C43" s="6">
        <f t="shared" si="7"/>
        <v>0.7807017543859649</v>
      </c>
      <c r="D43" s="6">
        <f t="shared" si="7"/>
        <v>0.9368421052631579</v>
      </c>
      <c r="E43" s="6">
        <f t="shared" si="7"/>
        <v>1.0149122807017543</v>
      </c>
      <c r="F43" s="6">
        <f t="shared" si="7"/>
        <v>1.092982456140351</v>
      </c>
      <c r="G43" s="6">
        <f t="shared" si="7"/>
        <v>1.1710526315789473</v>
      </c>
      <c r="H43" s="6">
        <f t="shared" si="7"/>
        <v>1.2491228070175437</v>
      </c>
      <c r="I43" s="6">
        <f t="shared" si="7"/>
        <v>1.3271929824561401</v>
      </c>
      <c r="J43" s="6">
        <f t="shared" si="7"/>
        <v>1.405263157894737</v>
      </c>
      <c r="K43" s="6">
        <f t="shared" si="7"/>
        <v>1.4833333333333334</v>
      </c>
      <c r="L43" s="6">
        <f t="shared" si="7"/>
        <v>1.5614035087719298</v>
      </c>
      <c r="M43" s="6">
        <f t="shared" si="7"/>
        <v>1.6394736842105262</v>
      </c>
      <c r="N43" s="6">
        <f t="shared" si="7"/>
        <v>1.7175438596491226</v>
      </c>
      <c r="O43" s="6">
        <f t="shared" si="7"/>
        <v>1.7956140350877194</v>
      </c>
      <c r="P43" s="6">
        <f t="shared" si="7"/>
        <v>1.8736842105263158</v>
      </c>
      <c r="Q43" s="6">
        <f t="shared" si="7"/>
        <v>1.9517543859649122</v>
      </c>
      <c r="R43" s="6">
        <f t="shared" si="7"/>
        <v>2.0298245614035086</v>
      </c>
      <c r="S43" s="6">
        <f t="shared" si="7"/>
        <v>2.107894736842105</v>
      </c>
      <c r="T43" s="6">
        <f t="shared" si="7"/>
        <v>2.185964912280702</v>
      </c>
      <c r="U43" s="6">
        <f t="shared" si="7"/>
        <v>2.2640350877192983</v>
      </c>
      <c r="V43" s="6">
        <f t="shared" si="7"/>
        <v>2.3421052631578947</v>
      </c>
      <c r="W43" s="6">
        <f t="shared" si="7"/>
        <v>2.4982456140350875</v>
      </c>
      <c r="X43" s="6">
        <f t="shared" si="7"/>
        <v>2.732456140350877</v>
      </c>
    </row>
    <row r="44" spans="1:24" ht="14.25">
      <c r="A44" s="1"/>
      <c r="B44" s="6">
        <f aca="true" t="shared" si="8" ref="B44:X44">B27+B9</f>
        <v>0.4216791979949875</v>
      </c>
      <c r="C44" s="6">
        <f t="shared" si="8"/>
        <v>0.843358395989975</v>
      </c>
      <c r="D44" s="6">
        <f t="shared" si="8"/>
        <v>1.0120300751879698</v>
      </c>
      <c r="E44" s="6">
        <f t="shared" si="8"/>
        <v>1.0963659147869673</v>
      </c>
      <c r="F44" s="6">
        <f t="shared" si="8"/>
        <v>1.180701754385965</v>
      </c>
      <c r="G44" s="6">
        <f t="shared" si="8"/>
        <v>1.2650375939849623</v>
      </c>
      <c r="H44" s="6">
        <f t="shared" si="8"/>
        <v>1.3493734335839598</v>
      </c>
      <c r="I44" s="6">
        <f t="shared" si="8"/>
        <v>1.4337092731829573</v>
      </c>
      <c r="J44" s="6">
        <f t="shared" si="8"/>
        <v>1.518045112781955</v>
      </c>
      <c r="K44" s="6">
        <f t="shared" si="8"/>
        <v>1.6023809523809525</v>
      </c>
      <c r="L44" s="6">
        <f t="shared" si="8"/>
        <v>1.68671679197995</v>
      </c>
      <c r="M44" s="6">
        <f t="shared" si="8"/>
        <v>1.7710526315789474</v>
      </c>
      <c r="N44" s="6">
        <f t="shared" si="8"/>
        <v>1.8553884711779447</v>
      </c>
      <c r="O44" s="6">
        <f t="shared" si="8"/>
        <v>1.9397243107769424</v>
      </c>
      <c r="P44" s="6">
        <f t="shared" si="8"/>
        <v>2.0240601503759397</v>
      </c>
      <c r="Q44" s="6">
        <f t="shared" si="8"/>
        <v>2.1083959899749374</v>
      </c>
      <c r="R44" s="6">
        <f t="shared" si="8"/>
        <v>2.1927318295739346</v>
      </c>
      <c r="S44" s="6">
        <f t="shared" si="8"/>
        <v>2.2770676691729324</v>
      </c>
      <c r="T44" s="6">
        <f t="shared" si="8"/>
        <v>2.36140350877193</v>
      </c>
      <c r="U44" s="6">
        <f t="shared" si="8"/>
        <v>2.4457393483709273</v>
      </c>
      <c r="V44" s="6">
        <f t="shared" si="8"/>
        <v>2.5300751879699246</v>
      </c>
      <c r="W44" s="6">
        <f t="shared" si="8"/>
        <v>2.6987468671679196</v>
      </c>
      <c r="X44" s="6">
        <f t="shared" si="8"/>
        <v>2.9517543859649122</v>
      </c>
    </row>
    <row r="45" spans="1:24" ht="14.25">
      <c r="A45" s="1"/>
      <c r="B45" s="6">
        <f aca="true" t="shared" si="9" ref="B45:X45">B28+B10</f>
        <v>0.45300751879699247</v>
      </c>
      <c r="C45" s="6">
        <f t="shared" si="9"/>
        <v>0.9060150375939849</v>
      </c>
      <c r="D45" s="6">
        <f t="shared" si="9"/>
        <v>1.087218045112782</v>
      </c>
      <c r="E45" s="6">
        <f t="shared" si="9"/>
        <v>1.1778195488721805</v>
      </c>
      <c r="F45" s="6">
        <f t="shared" si="9"/>
        <v>1.268421052631579</v>
      </c>
      <c r="G45" s="6">
        <f t="shared" si="9"/>
        <v>1.3590225563909775</v>
      </c>
      <c r="H45" s="6">
        <f t="shared" si="9"/>
        <v>1.4496240601503758</v>
      </c>
      <c r="I45" s="6">
        <f t="shared" si="9"/>
        <v>1.5402255639097744</v>
      </c>
      <c r="J45" s="6">
        <f t="shared" si="9"/>
        <v>1.630827067669173</v>
      </c>
      <c r="K45" s="6">
        <f t="shared" si="9"/>
        <v>1.7214285714285715</v>
      </c>
      <c r="L45" s="6">
        <f t="shared" si="9"/>
        <v>1.8120300751879699</v>
      </c>
      <c r="M45" s="6">
        <f t="shared" si="9"/>
        <v>1.9026315789473682</v>
      </c>
      <c r="N45" s="6">
        <f t="shared" si="9"/>
        <v>1.9932330827067668</v>
      </c>
      <c r="O45" s="6">
        <f t="shared" si="9"/>
        <v>2.0838345864661654</v>
      </c>
      <c r="P45" s="6">
        <f t="shared" si="9"/>
        <v>2.174436090225564</v>
      </c>
      <c r="Q45" s="6">
        <f t="shared" si="9"/>
        <v>2.2650375939849625</v>
      </c>
      <c r="R45" s="6">
        <f t="shared" si="9"/>
        <v>2.355639097744361</v>
      </c>
      <c r="S45" s="6">
        <f t="shared" si="9"/>
        <v>2.446240601503759</v>
      </c>
      <c r="T45" s="6">
        <f t="shared" si="9"/>
        <v>2.536842105263158</v>
      </c>
      <c r="U45" s="6">
        <f t="shared" si="9"/>
        <v>2.6274436090225564</v>
      </c>
      <c r="V45" s="6">
        <f t="shared" si="9"/>
        <v>2.718045112781955</v>
      </c>
      <c r="W45" s="6">
        <f t="shared" si="9"/>
        <v>2.8992481203007516</v>
      </c>
      <c r="X45" s="6">
        <f t="shared" si="9"/>
        <v>3.1710526315789473</v>
      </c>
    </row>
    <row r="46" spans="1:24" ht="14.25">
      <c r="A46" s="1"/>
      <c r="B46" s="6">
        <f aca="true" t="shared" si="10" ref="B46:X46">B29+B11</f>
        <v>0.4843358395989975</v>
      </c>
      <c r="C46" s="6">
        <f t="shared" si="10"/>
        <v>0.968671679197995</v>
      </c>
      <c r="D46" s="6">
        <f t="shared" si="10"/>
        <v>1.162406015037594</v>
      </c>
      <c r="E46" s="6">
        <f t="shared" si="10"/>
        <v>1.2592731829573935</v>
      </c>
      <c r="F46" s="6">
        <f t="shared" si="10"/>
        <v>1.356140350877193</v>
      </c>
      <c r="G46" s="6">
        <f t="shared" si="10"/>
        <v>1.4530075187969924</v>
      </c>
      <c r="H46" s="6">
        <f t="shared" si="10"/>
        <v>1.5498746867167918</v>
      </c>
      <c r="I46" s="6">
        <f t="shared" si="10"/>
        <v>1.6467418546365913</v>
      </c>
      <c r="J46" s="6">
        <f t="shared" si="10"/>
        <v>1.7436090225563912</v>
      </c>
      <c r="K46" s="6">
        <f t="shared" si="10"/>
        <v>1.8404761904761906</v>
      </c>
      <c r="L46" s="6">
        <f t="shared" si="10"/>
        <v>1.93734335839599</v>
      </c>
      <c r="M46" s="6">
        <f t="shared" si="10"/>
        <v>2.0342105263157895</v>
      </c>
      <c r="N46" s="6">
        <f t="shared" si="10"/>
        <v>2.131077694235589</v>
      </c>
      <c r="O46" s="6">
        <f t="shared" si="10"/>
        <v>2.227944862155389</v>
      </c>
      <c r="P46" s="6">
        <f t="shared" si="10"/>
        <v>2.324812030075188</v>
      </c>
      <c r="Q46" s="6">
        <f t="shared" si="10"/>
        <v>2.4216791979949877</v>
      </c>
      <c r="R46" s="6">
        <f t="shared" si="10"/>
        <v>2.518546365914787</v>
      </c>
      <c r="S46" s="6">
        <f t="shared" si="10"/>
        <v>2.6154135338345865</v>
      </c>
      <c r="T46" s="6">
        <f t="shared" si="10"/>
        <v>2.712280701754386</v>
      </c>
      <c r="U46" s="6">
        <f t="shared" si="10"/>
        <v>2.8091478696741854</v>
      </c>
      <c r="V46" s="6">
        <f t="shared" si="10"/>
        <v>2.906015037593985</v>
      </c>
      <c r="W46" s="6">
        <f t="shared" si="10"/>
        <v>3.0997493734335837</v>
      </c>
      <c r="X46" s="6">
        <f t="shared" si="10"/>
        <v>3.3903508771929824</v>
      </c>
    </row>
    <row r="47" spans="1:24" ht="14.25">
      <c r="A47" s="1"/>
      <c r="B47" s="6">
        <f aca="true" t="shared" si="11" ref="B47:X47">B30+B12</f>
        <v>0.5156641604010025</v>
      </c>
      <c r="C47" s="6">
        <f t="shared" si="11"/>
        <v>1.031328320802005</v>
      </c>
      <c r="D47" s="6">
        <f t="shared" si="11"/>
        <v>1.237593984962406</v>
      </c>
      <c r="E47" s="6">
        <f t="shared" si="11"/>
        <v>1.3407268170426065</v>
      </c>
      <c r="F47" s="6">
        <f t="shared" si="11"/>
        <v>1.443859649122807</v>
      </c>
      <c r="G47" s="6">
        <f t="shared" si="11"/>
        <v>1.5469924812030076</v>
      </c>
      <c r="H47" s="6">
        <f t="shared" si="11"/>
        <v>1.6501253132832079</v>
      </c>
      <c r="I47" s="6">
        <f t="shared" si="11"/>
        <v>1.7532581453634084</v>
      </c>
      <c r="J47" s="6">
        <f t="shared" si="11"/>
        <v>1.8563909774436091</v>
      </c>
      <c r="K47" s="6">
        <f t="shared" si="11"/>
        <v>1.9595238095238097</v>
      </c>
      <c r="L47" s="6">
        <f t="shared" si="11"/>
        <v>2.06265664160401</v>
      </c>
      <c r="M47" s="6">
        <f t="shared" si="11"/>
        <v>2.1657894736842103</v>
      </c>
      <c r="N47" s="6">
        <f t="shared" si="11"/>
        <v>2.268922305764411</v>
      </c>
      <c r="O47" s="6">
        <f t="shared" si="11"/>
        <v>2.3720551378446117</v>
      </c>
      <c r="P47" s="6">
        <f t="shared" si="11"/>
        <v>2.475187969924812</v>
      </c>
      <c r="Q47" s="6">
        <f t="shared" si="11"/>
        <v>2.5783208020050123</v>
      </c>
      <c r="R47" s="6">
        <f t="shared" si="11"/>
        <v>2.681453634085213</v>
      </c>
      <c r="S47" s="6">
        <f t="shared" si="11"/>
        <v>2.7845864661654134</v>
      </c>
      <c r="T47" s="6">
        <f t="shared" si="11"/>
        <v>2.887719298245614</v>
      </c>
      <c r="U47" s="6">
        <f t="shared" si="11"/>
        <v>2.9908521303258144</v>
      </c>
      <c r="V47" s="6">
        <f t="shared" si="11"/>
        <v>3.093984962406015</v>
      </c>
      <c r="W47" s="6">
        <f t="shared" si="11"/>
        <v>3.3002506265664158</v>
      </c>
      <c r="X47" s="6">
        <f t="shared" si="11"/>
        <v>3.6096491228070176</v>
      </c>
    </row>
    <row r="48" spans="1:24" ht="14.25">
      <c r="A48" s="1"/>
      <c r="B48" s="6">
        <f aca="true" t="shared" si="12" ref="B48:X48">B31+B13</f>
        <v>0.5469924812030076</v>
      </c>
      <c r="C48" s="6">
        <f t="shared" si="12"/>
        <v>1.0939849624060152</v>
      </c>
      <c r="D48" s="6">
        <f t="shared" si="12"/>
        <v>1.312781954887218</v>
      </c>
      <c r="E48" s="6">
        <f t="shared" si="12"/>
        <v>1.4221804511278195</v>
      </c>
      <c r="F48" s="6">
        <f t="shared" si="12"/>
        <v>1.5315789473684212</v>
      </c>
      <c r="G48" s="6">
        <f t="shared" si="12"/>
        <v>1.6409774436090225</v>
      </c>
      <c r="H48" s="6">
        <f t="shared" si="12"/>
        <v>1.750375939849624</v>
      </c>
      <c r="I48" s="6">
        <f t="shared" si="12"/>
        <v>1.8597744360902255</v>
      </c>
      <c r="J48" s="6">
        <f t="shared" si="12"/>
        <v>1.9691729323308271</v>
      </c>
      <c r="K48" s="6">
        <f t="shared" si="12"/>
        <v>2.0785714285714287</v>
      </c>
      <c r="L48" s="6">
        <f t="shared" si="12"/>
        <v>2.1879699248120303</v>
      </c>
      <c r="M48" s="6">
        <f t="shared" si="12"/>
        <v>2.2973684210526315</v>
      </c>
      <c r="N48" s="6">
        <f t="shared" si="12"/>
        <v>2.406766917293233</v>
      </c>
      <c r="O48" s="6">
        <f t="shared" si="12"/>
        <v>2.5161654135338347</v>
      </c>
      <c r="P48" s="6">
        <f t="shared" si="12"/>
        <v>2.625563909774436</v>
      </c>
      <c r="Q48" s="6">
        <f t="shared" si="12"/>
        <v>2.7349624060150375</v>
      </c>
      <c r="R48" s="6">
        <f t="shared" si="12"/>
        <v>2.844360902255639</v>
      </c>
      <c r="S48" s="6">
        <f t="shared" si="12"/>
        <v>2.9537593984962407</v>
      </c>
      <c r="T48" s="6">
        <f t="shared" si="12"/>
        <v>3.0631578947368423</v>
      </c>
      <c r="U48" s="6">
        <f t="shared" si="12"/>
        <v>3.1725563909774435</v>
      </c>
      <c r="V48" s="6">
        <f t="shared" si="12"/>
        <v>3.281954887218045</v>
      </c>
      <c r="W48" s="6">
        <f t="shared" si="12"/>
        <v>3.500751879699248</v>
      </c>
      <c r="X48" s="6">
        <f t="shared" si="12"/>
        <v>3.8289473684210527</v>
      </c>
    </row>
    <row r="49" spans="1:24" ht="14.25">
      <c r="A49" s="1"/>
      <c r="B49" s="6">
        <f aca="true" t="shared" si="13" ref="B49:X49">B32+B14</f>
        <v>0.5783208020050126</v>
      </c>
      <c r="C49" s="6">
        <f t="shared" si="13"/>
        <v>1.1566416040100251</v>
      </c>
      <c r="D49" s="6">
        <f t="shared" si="13"/>
        <v>1.38796992481203</v>
      </c>
      <c r="E49" s="6">
        <f t="shared" si="13"/>
        <v>1.5036340852130325</v>
      </c>
      <c r="F49" s="6">
        <f t="shared" si="13"/>
        <v>1.619298245614035</v>
      </c>
      <c r="G49" s="6">
        <f t="shared" si="13"/>
        <v>1.7349624060150375</v>
      </c>
      <c r="H49" s="6">
        <f t="shared" si="13"/>
        <v>1.85062656641604</v>
      </c>
      <c r="I49" s="6">
        <f t="shared" si="13"/>
        <v>1.9662907268170424</v>
      </c>
      <c r="J49" s="6">
        <f t="shared" si="13"/>
        <v>2.0819548872180453</v>
      </c>
      <c r="K49" s="6">
        <f t="shared" si="13"/>
        <v>2.197619047619048</v>
      </c>
      <c r="L49" s="6">
        <f t="shared" si="13"/>
        <v>2.3132832080200503</v>
      </c>
      <c r="M49" s="6">
        <f t="shared" si="13"/>
        <v>2.4289473684210527</v>
      </c>
      <c r="N49" s="6">
        <f t="shared" si="13"/>
        <v>2.544611528822055</v>
      </c>
      <c r="O49" s="6">
        <f t="shared" si="13"/>
        <v>2.6602756892230577</v>
      </c>
      <c r="P49" s="6">
        <f t="shared" si="13"/>
        <v>2.77593984962406</v>
      </c>
      <c r="Q49" s="6">
        <f t="shared" si="13"/>
        <v>2.8916040100250626</v>
      </c>
      <c r="R49" s="6">
        <f t="shared" si="13"/>
        <v>3.007268170426065</v>
      </c>
      <c r="S49" s="6">
        <f t="shared" si="13"/>
        <v>3.1229323308270676</v>
      </c>
      <c r="T49" s="6">
        <f t="shared" si="13"/>
        <v>3.23859649122807</v>
      </c>
      <c r="U49" s="6">
        <f t="shared" si="13"/>
        <v>3.3542606516290725</v>
      </c>
      <c r="V49" s="6">
        <f t="shared" si="13"/>
        <v>3.469924812030075</v>
      </c>
      <c r="W49" s="6">
        <f t="shared" si="13"/>
        <v>3.70125313283208</v>
      </c>
      <c r="X49" s="6">
        <f t="shared" si="13"/>
        <v>4.048245614035087</v>
      </c>
    </row>
    <row r="50" spans="1:24" ht="14.25">
      <c r="A50" s="1"/>
      <c r="B50" s="6">
        <f aca="true" t="shared" si="14" ref="B50:X50">B33+B15</f>
        <v>0.6096491228070176</v>
      </c>
      <c r="C50" s="6">
        <f t="shared" si="14"/>
        <v>1.219298245614035</v>
      </c>
      <c r="D50" s="6">
        <f t="shared" si="14"/>
        <v>1.4631578947368422</v>
      </c>
      <c r="E50" s="6">
        <f t="shared" si="14"/>
        <v>1.5850877192982455</v>
      </c>
      <c r="F50" s="6">
        <f t="shared" si="14"/>
        <v>1.707017543859649</v>
      </c>
      <c r="G50" s="6">
        <f t="shared" si="14"/>
        <v>1.8289473684210527</v>
      </c>
      <c r="H50" s="6">
        <f t="shared" si="14"/>
        <v>1.950877192982456</v>
      </c>
      <c r="I50" s="6">
        <f t="shared" si="14"/>
        <v>2.0728070175438598</v>
      </c>
      <c r="J50" s="6">
        <f t="shared" si="14"/>
        <v>2.1947368421052635</v>
      </c>
      <c r="K50" s="6">
        <f t="shared" si="14"/>
        <v>2.3166666666666664</v>
      </c>
      <c r="L50" s="6">
        <f t="shared" si="14"/>
        <v>2.43859649122807</v>
      </c>
      <c r="M50" s="6">
        <f t="shared" si="14"/>
        <v>2.560526315789474</v>
      </c>
      <c r="N50" s="6">
        <f t="shared" si="14"/>
        <v>2.6824561403508773</v>
      </c>
      <c r="O50" s="6">
        <f t="shared" si="14"/>
        <v>2.8043859649122806</v>
      </c>
      <c r="P50" s="6">
        <f t="shared" si="14"/>
        <v>2.9263157894736844</v>
      </c>
      <c r="Q50" s="6">
        <f t="shared" si="14"/>
        <v>3.0482456140350878</v>
      </c>
      <c r="R50" s="6">
        <f t="shared" si="14"/>
        <v>3.170175438596491</v>
      </c>
      <c r="S50" s="6">
        <f t="shared" si="14"/>
        <v>3.292105263157895</v>
      </c>
      <c r="T50" s="6">
        <f t="shared" si="14"/>
        <v>3.414035087719298</v>
      </c>
      <c r="U50" s="6">
        <f t="shared" si="14"/>
        <v>3.5359649122807015</v>
      </c>
      <c r="V50" s="6">
        <f t="shared" si="14"/>
        <v>3.6578947368421053</v>
      </c>
      <c r="W50" s="6">
        <f t="shared" si="14"/>
        <v>3.901754385964912</v>
      </c>
      <c r="X50" s="6">
        <f t="shared" si="14"/>
        <v>4.267543859649123</v>
      </c>
    </row>
    <row r="51" spans="1:24" ht="14.25">
      <c r="A51" s="1"/>
      <c r="B51" s="6">
        <f aca="true" t="shared" si="15" ref="B51:X51">B34+B16</f>
        <v>0.6409774436090225</v>
      </c>
      <c r="C51" s="6">
        <f t="shared" si="15"/>
        <v>1.281954887218045</v>
      </c>
      <c r="D51" s="6">
        <f t="shared" si="15"/>
        <v>1.5383458646616541</v>
      </c>
      <c r="E51" s="6">
        <f t="shared" si="15"/>
        <v>1.6665413533834585</v>
      </c>
      <c r="F51" s="6">
        <f t="shared" si="15"/>
        <v>1.7947368421052632</v>
      </c>
      <c r="G51" s="6">
        <f t="shared" si="15"/>
        <v>1.9229323308270678</v>
      </c>
      <c r="H51" s="6">
        <f t="shared" si="15"/>
        <v>2.051127819548872</v>
      </c>
      <c r="I51" s="6">
        <f t="shared" si="15"/>
        <v>2.1793233082706767</v>
      </c>
      <c r="J51" s="6">
        <f t="shared" si="15"/>
        <v>2.3075187969924813</v>
      </c>
      <c r="K51" s="6">
        <f t="shared" si="15"/>
        <v>2.435714285714286</v>
      </c>
      <c r="L51" s="6">
        <f t="shared" si="15"/>
        <v>2.56390977443609</v>
      </c>
      <c r="M51" s="6">
        <f t="shared" si="15"/>
        <v>2.692105263157895</v>
      </c>
      <c r="N51" s="6">
        <f t="shared" si="15"/>
        <v>2.8203007518796994</v>
      </c>
      <c r="O51" s="6">
        <f t="shared" si="15"/>
        <v>2.9484962406015036</v>
      </c>
      <c r="P51" s="6">
        <f t="shared" si="15"/>
        <v>3.0766917293233083</v>
      </c>
      <c r="Q51" s="6">
        <f t="shared" si="15"/>
        <v>3.204887218045113</v>
      </c>
      <c r="R51" s="6">
        <f t="shared" si="15"/>
        <v>3.333082706766917</v>
      </c>
      <c r="S51" s="6">
        <f t="shared" si="15"/>
        <v>3.4612781954887217</v>
      </c>
      <c r="T51" s="6">
        <f t="shared" si="15"/>
        <v>3.5894736842105264</v>
      </c>
      <c r="U51" s="6">
        <f t="shared" si="15"/>
        <v>3.7176691729323306</v>
      </c>
      <c r="V51" s="6">
        <f t="shared" si="15"/>
        <v>3.8458646616541357</v>
      </c>
      <c r="W51" s="6">
        <f t="shared" si="15"/>
        <v>4.102255639097744</v>
      </c>
      <c r="X51" s="6">
        <f t="shared" si="15"/>
        <v>4.4868421052631575</v>
      </c>
    </row>
    <row r="52" spans="1:24" ht="14.25">
      <c r="A52" s="1"/>
      <c r="B52" s="6">
        <f aca="true" t="shared" si="16" ref="B52:X52">B35+B17</f>
        <v>0.6723057644110275</v>
      </c>
      <c r="C52" s="6">
        <f t="shared" si="16"/>
        <v>1.344611528822055</v>
      </c>
      <c r="D52" s="6">
        <f t="shared" si="16"/>
        <v>1.613533834586466</v>
      </c>
      <c r="E52" s="6">
        <f t="shared" si="16"/>
        <v>1.7479949874686715</v>
      </c>
      <c r="F52" s="6">
        <f t="shared" si="16"/>
        <v>1.882456140350877</v>
      </c>
      <c r="G52" s="6">
        <f t="shared" si="16"/>
        <v>2.0169172932330826</v>
      </c>
      <c r="H52" s="6">
        <f t="shared" si="16"/>
        <v>2.151378446115288</v>
      </c>
      <c r="I52" s="6">
        <f t="shared" si="16"/>
        <v>2.2858395989974936</v>
      </c>
      <c r="J52" s="6">
        <f t="shared" si="16"/>
        <v>2.420300751879699</v>
      </c>
      <c r="K52" s="6">
        <f t="shared" si="16"/>
        <v>2.5547619047619046</v>
      </c>
      <c r="L52" s="6">
        <f t="shared" si="16"/>
        <v>2.68922305764411</v>
      </c>
      <c r="M52" s="6">
        <f t="shared" si="16"/>
        <v>2.8236842105263156</v>
      </c>
      <c r="N52" s="6">
        <f t="shared" si="16"/>
        <v>2.9581453634085215</v>
      </c>
      <c r="O52" s="6">
        <f t="shared" si="16"/>
        <v>3.0926065162907266</v>
      </c>
      <c r="P52" s="6">
        <f t="shared" si="16"/>
        <v>3.227067669172932</v>
      </c>
      <c r="Q52" s="6">
        <f t="shared" si="16"/>
        <v>3.3615288220551376</v>
      </c>
      <c r="R52" s="6">
        <f t="shared" si="16"/>
        <v>3.495989974937343</v>
      </c>
      <c r="S52" s="6">
        <f t="shared" si="16"/>
        <v>3.630451127819549</v>
      </c>
      <c r="T52" s="6">
        <f t="shared" si="16"/>
        <v>3.764912280701754</v>
      </c>
      <c r="U52" s="6">
        <f t="shared" si="16"/>
        <v>3.8993734335839596</v>
      </c>
      <c r="V52" s="6">
        <f t="shared" si="16"/>
        <v>4.033834586466165</v>
      </c>
      <c r="W52" s="6">
        <f t="shared" si="16"/>
        <v>4.302756892230576</v>
      </c>
      <c r="X52" s="6">
        <f t="shared" si="16"/>
        <v>4.706140350877193</v>
      </c>
    </row>
    <row r="53" spans="1:2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5" spans="7:8" ht="15">
      <c r="G55" s="12" t="s">
        <v>1</v>
      </c>
      <c r="H55" s="13">
        <v>1.78</v>
      </c>
    </row>
    <row r="56" spans="1:22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 t="s">
        <v>4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ht="15">
      <c r="A57" s="7"/>
      <c r="B57" s="8" t="str">
        <f>"-1.5 ML/ha"</f>
        <v>-1.5 ML/ha</v>
      </c>
      <c r="C57" s="8" t="str">
        <f>"-1.0 ML/ha"</f>
        <v>-1.0 ML/ha</v>
      </c>
      <c r="D57" s="8" t="str">
        <f>"-0.8 ML/ha"</f>
        <v>-0.8 ML/ha</v>
      </c>
      <c r="E57" s="8" t="str">
        <f>"-0.7 ML/ha"</f>
        <v>-0.7 ML/ha</v>
      </c>
      <c r="F57" s="8" t="str">
        <f>"-0.6 ML/ha"</f>
        <v>-0.6 ML/ha</v>
      </c>
      <c r="G57" s="8" t="str">
        <f>"-0.5 ML/ha"</f>
        <v>-0.5 ML/ha</v>
      </c>
      <c r="H57" s="8" t="str">
        <f>"-0.4 ML/ha"</f>
        <v>-0.4 ML/ha</v>
      </c>
      <c r="I57" s="8" t="str">
        <f>"-0.3 ML/ha"</f>
        <v>-0.3 ML/ha</v>
      </c>
      <c r="J57" s="8" t="str">
        <f>"-0.2 ML/ha"</f>
        <v>-0.2 ML/ha</v>
      </c>
      <c r="K57" s="8" t="str">
        <f>"-0.1 ML/ha"</f>
        <v>-0.1 ML/ha</v>
      </c>
      <c r="L57" s="8" t="s">
        <v>0</v>
      </c>
      <c r="M57" s="8" t="str">
        <f>"+0.1 ML/ha"</f>
        <v>+0.1 ML/ha</v>
      </c>
      <c r="N57" s="8" t="str">
        <f>"+0.2 ML/ha"</f>
        <v>+0.2 ML/ha</v>
      </c>
      <c r="O57" s="8" t="str">
        <f>"+0.3 ML/ha"</f>
        <v>+0.3 ML/ha</v>
      </c>
      <c r="P57" s="8" t="str">
        <f>"+0.4 ML/ha"</f>
        <v>+0.4 ML/ha</v>
      </c>
      <c r="Q57" s="8" t="str">
        <f>"+0.5 ML/ha"</f>
        <v>+0.5 ML/ha</v>
      </c>
      <c r="R57" s="8" t="str">
        <f>"+0.6 ML/ha"</f>
        <v>+0.6 ML/ha</v>
      </c>
      <c r="S57" s="8" t="str">
        <f>"+0.7 ML/ha"</f>
        <v>+0.7 ML/ha</v>
      </c>
      <c r="T57" s="8" t="str">
        <f>"+0.8 ML/ha"</f>
        <v>+0.8 ML/ha</v>
      </c>
      <c r="U57" s="8" t="str">
        <f>"+0.9 ML/ha"</f>
        <v>+0.9 ML/ha</v>
      </c>
      <c r="V57" s="9" t="str">
        <f>"+1.0 ML/ha"</f>
        <v>+1.0 ML/ha</v>
      </c>
      <c r="W57" s="9" t="str">
        <f>"+1.2 ML/ha"</f>
        <v>+1.2 ML/ha</v>
      </c>
      <c r="X57" s="9" t="str">
        <f>"+1.5 ML/ha"</f>
        <v>+1.5 ML/ha</v>
      </c>
    </row>
    <row r="58" spans="1:24" ht="15.75" thickBot="1">
      <c r="A58" s="15" t="s">
        <v>2</v>
      </c>
      <c r="B58" s="10">
        <f aca="true" t="shared" si="17" ref="B58:X58">AVERAGE(B59:B70)</f>
        <v>28.386157340917837</v>
      </c>
      <c r="C58" s="10">
        <f t="shared" si="17"/>
        <v>56.772314681835674</v>
      </c>
      <c r="D58" s="10">
        <f t="shared" si="17"/>
        <v>68.12677761820282</v>
      </c>
      <c r="E58" s="10">
        <f t="shared" si="17"/>
        <v>73.80400908638637</v>
      </c>
      <c r="F58" s="10">
        <f t="shared" si="17"/>
        <v>79.48124055456994</v>
      </c>
      <c r="G58" s="10">
        <f t="shared" si="17"/>
        <v>85.1584720227535</v>
      </c>
      <c r="H58" s="10">
        <f t="shared" si="17"/>
        <v>90.83570349093708</v>
      </c>
      <c r="I58" s="10">
        <f t="shared" si="17"/>
        <v>96.51293495912063</v>
      </c>
      <c r="J58" s="10">
        <f t="shared" si="17"/>
        <v>102.19016642730423</v>
      </c>
      <c r="K58" s="10">
        <f t="shared" si="17"/>
        <v>107.86739789548778</v>
      </c>
      <c r="L58" s="10">
        <f t="shared" si="17"/>
        <v>113.54462936367135</v>
      </c>
      <c r="M58" s="10">
        <f t="shared" si="17"/>
        <v>119.2218608318549</v>
      </c>
      <c r="N58" s="10">
        <f t="shared" si="17"/>
        <v>124.89909230003849</v>
      </c>
      <c r="O58" s="10">
        <f t="shared" si="17"/>
        <v>130.57632376822204</v>
      </c>
      <c r="P58" s="10">
        <f t="shared" si="17"/>
        <v>136.25355523640565</v>
      </c>
      <c r="Q58" s="10">
        <f t="shared" si="17"/>
        <v>141.9307867045892</v>
      </c>
      <c r="R58" s="10">
        <f t="shared" si="17"/>
        <v>147.60801817277274</v>
      </c>
      <c r="S58" s="10">
        <f t="shared" si="17"/>
        <v>153.28524964095632</v>
      </c>
      <c r="T58" s="10">
        <f t="shared" si="17"/>
        <v>158.96248110913987</v>
      </c>
      <c r="U58" s="10">
        <f t="shared" si="17"/>
        <v>164.63971257732342</v>
      </c>
      <c r="V58" s="11">
        <f t="shared" si="17"/>
        <v>170.316944045507</v>
      </c>
      <c r="W58" s="11">
        <f t="shared" si="17"/>
        <v>181.67140698187416</v>
      </c>
      <c r="X58" s="11">
        <f t="shared" si="17"/>
        <v>198.70310138642483</v>
      </c>
    </row>
    <row r="59" spans="2:24" ht="14.25">
      <c r="B59" s="2">
        <f>'CU60'!B41*100/'CU60'!$H$55</f>
        <v>21.06741573033708</v>
      </c>
      <c r="C59" s="2">
        <f>'CU60'!C41*100/'CU60'!$H$55</f>
        <v>42.13483146067416</v>
      </c>
      <c r="D59" s="2">
        <f>'CU60'!D41*100/'CU60'!$H$55</f>
        <v>50.561797752808985</v>
      </c>
      <c r="E59" s="2">
        <f>'CU60'!E41*100/'CU60'!$H$55</f>
        <v>54.7752808988764</v>
      </c>
      <c r="F59" s="2">
        <f>'CU60'!F41*100/'CU60'!$H$55</f>
        <v>58.98876404494382</v>
      </c>
      <c r="G59" s="2">
        <f>'CU60'!G41*100/'CU60'!$H$55</f>
        <v>63.20224719101123</v>
      </c>
      <c r="H59" s="2">
        <f>'CU60'!H41*100/'CU60'!$H$55</f>
        <v>67.41573033707866</v>
      </c>
      <c r="I59" s="2">
        <f>'CU60'!I41*100/'CU60'!$H$55</f>
        <v>71.62921348314606</v>
      </c>
      <c r="J59" s="2">
        <f>'CU60'!J41*100/'CU60'!$H$55</f>
        <v>75.84269662921348</v>
      </c>
      <c r="K59" s="2">
        <f>'CU60'!K41*100/'CU60'!$H$55</f>
        <v>80.0561797752809</v>
      </c>
      <c r="L59" s="2">
        <f>'CU60'!L41*100/'CU60'!$H$55</f>
        <v>84.26966292134831</v>
      </c>
      <c r="M59" s="2">
        <f>'CU60'!M41*100/'CU60'!$H$55</f>
        <v>88.48314606741573</v>
      </c>
      <c r="N59" s="2">
        <f>'CU60'!N41*100/'CU60'!$H$55</f>
        <v>92.69662921348315</v>
      </c>
      <c r="O59" s="2">
        <f>'CU60'!O41*100/'CU60'!$H$55</f>
        <v>96.91011235955057</v>
      </c>
      <c r="P59" s="2">
        <f>'CU60'!P41*100/'CU60'!$H$55</f>
        <v>101.12359550561797</v>
      </c>
      <c r="Q59" s="2">
        <f>'CU60'!Q41*100/'CU60'!$H$55</f>
        <v>105.33707865168539</v>
      </c>
      <c r="R59" s="2">
        <f>'CU60'!R41*100/'CU60'!$H$55</f>
        <v>109.5505617977528</v>
      </c>
      <c r="S59" s="2">
        <f>'CU60'!S41*100/'CU60'!$H$55</f>
        <v>113.76404494382022</v>
      </c>
      <c r="T59" s="2">
        <f>'CU60'!T41*100/'CU60'!$H$55</f>
        <v>117.97752808988764</v>
      </c>
      <c r="U59" s="2">
        <f>'CU60'!U41*100/'CU60'!$H$55</f>
        <v>122.19101123595505</v>
      </c>
      <c r="V59" s="2">
        <f>'CU60'!V41*100/'CU60'!$H$55</f>
        <v>126.40449438202246</v>
      </c>
      <c r="W59" s="2">
        <f>'CU60'!W41*100/'CU60'!$H$55</f>
        <v>134.8314606741573</v>
      </c>
      <c r="X59" s="2">
        <f>'CU60'!X41*100/'CU60'!$H$55</f>
        <v>147.47191011235955</v>
      </c>
    </row>
    <row r="60" spans="2:24" ht="14.25">
      <c r="B60" s="2">
        <f>'CU60'!B42*100/'CU60'!$H$55</f>
        <v>21.06741573033708</v>
      </c>
      <c r="C60" s="2">
        <f>'CU60'!C42*100/'CU60'!$H$55</f>
        <v>42.13483146067416</v>
      </c>
      <c r="D60" s="2">
        <f>'CU60'!D42*100/'CU60'!$H$55</f>
        <v>50.561797752808985</v>
      </c>
      <c r="E60" s="2">
        <f>'CU60'!E42*100/'CU60'!$H$55</f>
        <v>54.7752808988764</v>
      </c>
      <c r="F60" s="2">
        <f>'CU60'!F42*100/'CU60'!$H$55</f>
        <v>58.98876404494382</v>
      </c>
      <c r="G60" s="2">
        <f>'CU60'!G42*100/'CU60'!$H$55</f>
        <v>63.20224719101123</v>
      </c>
      <c r="H60" s="2">
        <f>'CU60'!H42*100/'CU60'!$H$55</f>
        <v>67.41573033707866</v>
      </c>
      <c r="I60" s="2">
        <f>'CU60'!I42*100/'CU60'!$H$55</f>
        <v>71.62921348314606</v>
      </c>
      <c r="J60" s="2">
        <f>'CU60'!J42*100/'CU60'!$H$55</f>
        <v>75.84269662921348</v>
      </c>
      <c r="K60" s="2">
        <f>'CU60'!K42*100/'CU60'!$H$55</f>
        <v>80.0561797752809</v>
      </c>
      <c r="L60" s="2">
        <f>'CU60'!L42*100/'CU60'!$H$55</f>
        <v>84.26966292134831</v>
      </c>
      <c r="M60" s="2">
        <f>'CU60'!M42*100/'CU60'!$H$55</f>
        <v>88.48314606741573</v>
      </c>
      <c r="N60" s="2">
        <f>'CU60'!N42*100/'CU60'!$H$55</f>
        <v>92.69662921348315</v>
      </c>
      <c r="O60" s="2">
        <f>'CU60'!O42*100/'CU60'!$H$55</f>
        <v>96.91011235955057</v>
      </c>
      <c r="P60" s="2">
        <f>'CU60'!P42*100/'CU60'!$H$55</f>
        <v>101.12359550561797</v>
      </c>
      <c r="Q60" s="2">
        <f>'CU60'!Q42*100/'CU60'!$H$55</f>
        <v>105.33707865168539</v>
      </c>
      <c r="R60" s="2">
        <f>'CU60'!R42*100/'CU60'!$H$55</f>
        <v>109.5505617977528</v>
      </c>
      <c r="S60" s="2">
        <f>'CU60'!S42*100/'CU60'!$H$55</f>
        <v>113.76404494382022</v>
      </c>
      <c r="T60" s="2">
        <f>'CU60'!T42*100/'CU60'!$H$55</f>
        <v>117.97752808988764</v>
      </c>
      <c r="U60" s="2">
        <f>'CU60'!U42*100/'CU60'!$H$55</f>
        <v>122.19101123595505</v>
      </c>
      <c r="V60" s="2">
        <f>'CU60'!V42*100/'CU60'!$H$55</f>
        <v>126.40449438202246</v>
      </c>
      <c r="W60" s="2">
        <f>'CU60'!W42*100/'CU60'!$H$55</f>
        <v>134.8314606741573</v>
      </c>
      <c r="X60" s="2">
        <f>'CU60'!X42*100/'CU60'!$H$55</f>
        <v>147.47191011235955</v>
      </c>
    </row>
    <row r="61" spans="2:24" ht="14.25">
      <c r="B61" s="2">
        <f>'CU60'!B43*100/'CU60'!$H$55</f>
        <v>21.92982456140351</v>
      </c>
      <c r="C61" s="2">
        <f>'CU60'!C43*100/'CU60'!$H$55</f>
        <v>43.85964912280702</v>
      </c>
      <c r="D61" s="2">
        <f>'CU60'!D43*100/'CU60'!$H$55</f>
        <v>52.631578947368425</v>
      </c>
      <c r="E61" s="2">
        <f>'CU60'!E43*100/'CU60'!$H$55</f>
        <v>57.01754385964912</v>
      </c>
      <c r="F61" s="2">
        <f>'CU60'!F43*100/'CU60'!$H$55</f>
        <v>61.40350877192983</v>
      </c>
      <c r="G61" s="2">
        <f>'CU60'!G43*100/'CU60'!$H$55</f>
        <v>65.78947368421052</v>
      </c>
      <c r="H61" s="2">
        <f>'CU60'!H43*100/'CU60'!$H$55</f>
        <v>70.17543859649122</v>
      </c>
      <c r="I61" s="2">
        <f>'CU60'!I43*100/'CU60'!$H$55</f>
        <v>74.56140350877192</v>
      </c>
      <c r="J61" s="2">
        <f>'CU60'!J43*100/'CU60'!$H$55</f>
        <v>78.94736842105264</v>
      </c>
      <c r="K61" s="2">
        <f>'CU60'!K43*100/'CU60'!$H$55</f>
        <v>83.33333333333334</v>
      </c>
      <c r="L61" s="2">
        <f>'CU60'!L43*100/'CU60'!$H$55</f>
        <v>87.71929824561404</v>
      </c>
      <c r="M61" s="2">
        <f>'CU60'!M43*100/'CU60'!$H$55</f>
        <v>92.10526315789474</v>
      </c>
      <c r="N61" s="2">
        <f>'CU60'!N43*100/'CU60'!$H$55</f>
        <v>96.49122807017544</v>
      </c>
      <c r="O61" s="2">
        <f>'CU60'!O43*100/'CU60'!$H$55</f>
        <v>100.87719298245615</v>
      </c>
      <c r="P61" s="2">
        <f>'CU60'!P43*100/'CU60'!$H$55</f>
        <v>105.26315789473685</v>
      </c>
      <c r="Q61" s="2">
        <f>'CU60'!Q43*100/'CU60'!$H$55</f>
        <v>109.64912280701755</v>
      </c>
      <c r="R61" s="2">
        <f>'CU60'!R43*100/'CU60'!$H$55</f>
        <v>114.03508771929825</v>
      </c>
      <c r="S61" s="2">
        <f>'CU60'!S43*100/'CU60'!$H$55</f>
        <v>118.42105263157893</v>
      </c>
      <c r="T61" s="2">
        <f>'CU60'!T43*100/'CU60'!$H$55</f>
        <v>122.80701754385966</v>
      </c>
      <c r="U61" s="2">
        <f>'CU60'!U43*100/'CU60'!$H$55</f>
        <v>127.19298245614036</v>
      </c>
      <c r="V61" s="2">
        <f>'CU60'!V43*100/'CU60'!$H$55</f>
        <v>131.57894736842104</v>
      </c>
      <c r="W61" s="2">
        <f>'CU60'!W43*100/'CU60'!$H$55</f>
        <v>140.35087719298244</v>
      </c>
      <c r="X61" s="2">
        <f>'CU60'!X43*100/'CU60'!$H$55</f>
        <v>153.50877192982458</v>
      </c>
    </row>
    <row r="62" spans="2:24" ht="14.25">
      <c r="B62" s="2">
        <f>'CU60'!B44*100/'CU60'!$H$55</f>
        <v>23.68984258398806</v>
      </c>
      <c r="C62" s="2">
        <f>'CU60'!C44*100/'CU60'!$H$55</f>
        <v>47.37968516797612</v>
      </c>
      <c r="D62" s="2">
        <f>'CU60'!D44*100/'CU60'!$H$55</f>
        <v>56.855622201571336</v>
      </c>
      <c r="E62" s="2">
        <f>'CU60'!E44*100/'CU60'!$H$55</f>
        <v>61.59359071836895</v>
      </c>
      <c r="F62" s="2">
        <f>'CU60'!F44*100/'CU60'!$H$55</f>
        <v>66.33155923516658</v>
      </c>
      <c r="G62" s="2">
        <f>'CU60'!G44*100/'CU60'!$H$55</f>
        <v>71.06952775196417</v>
      </c>
      <c r="H62" s="2">
        <f>'CU60'!H44*100/'CU60'!$H$55</f>
        <v>75.8074962687618</v>
      </c>
      <c r="I62" s="2">
        <f>'CU60'!I44*100/'CU60'!$H$55</f>
        <v>80.54546478555939</v>
      </c>
      <c r="J62" s="2">
        <f>'CU60'!J44*100/'CU60'!$H$55</f>
        <v>85.28343330235701</v>
      </c>
      <c r="K62" s="2">
        <f>'CU60'!K44*100/'CU60'!$H$55</f>
        <v>90.02140181915463</v>
      </c>
      <c r="L62" s="2">
        <f>'CU60'!L44*100/'CU60'!$H$55</f>
        <v>94.75937033595224</v>
      </c>
      <c r="M62" s="2">
        <f>'CU60'!M44*100/'CU60'!$H$55</f>
        <v>99.49733885274985</v>
      </c>
      <c r="N62" s="2">
        <f>'CU60'!N44*100/'CU60'!$H$55</f>
        <v>104.23530736954744</v>
      </c>
      <c r="O62" s="2">
        <f>'CU60'!O44*100/'CU60'!$H$55</f>
        <v>108.97327588634508</v>
      </c>
      <c r="P62" s="2">
        <f>'CU60'!P44*100/'CU60'!$H$55</f>
        <v>113.71124440314267</v>
      </c>
      <c r="Q62" s="2">
        <f>'CU60'!Q44*100/'CU60'!$H$55</f>
        <v>118.4492129199403</v>
      </c>
      <c r="R62" s="2">
        <f>'CU60'!R44*100/'CU60'!$H$55</f>
        <v>123.1871814367379</v>
      </c>
      <c r="S62" s="2">
        <f>'CU60'!S44*100/'CU60'!$H$55</f>
        <v>127.92514995353552</v>
      </c>
      <c r="T62" s="2">
        <f>'CU60'!T44*100/'CU60'!$H$55</f>
        <v>132.66311847033316</v>
      </c>
      <c r="U62" s="2">
        <f>'CU60'!U44*100/'CU60'!$H$55</f>
        <v>137.40108698713075</v>
      </c>
      <c r="V62" s="2">
        <f>'CU60'!V44*100/'CU60'!$H$55</f>
        <v>142.13905550392835</v>
      </c>
      <c r="W62" s="2">
        <f>'CU60'!W44*100/'CU60'!$H$55</f>
        <v>151.6149925375236</v>
      </c>
      <c r="X62" s="2">
        <f>'CU60'!X44*100/'CU60'!$H$55</f>
        <v>165.82889808791643</v>
      </c>
    </row>
    <row r="63" spans="2:24" ht="14.25">
      <c r="B63" s="2">
        <f>'CU60'!B45*100/'CU60'!$H$55</f>
        <v>25.44986060657261</v>
      </c>
      <c r="C63" s="2">
        <f>'CU60'!C45*100/'CU60'!$H$55</f>
        <v>50.89972121314522</v>
      </c>
      <c r="D63" s="2">
        <f>'CU60'!D45*100/'CU60'!$H$55</f>
        <v>61.07966545577427</v>
      </c>
      <c r="E63" s="2">
        <f>'CU60'!E45*100/'CU60'!$H$55</f>
        <v>66.16963757708879</v>
      </c>
      <c r="F63" s="2">
        <f>'CU60'!F45*100/'CU60'!$H$55</f>
        <v>71.25960969840331</v>
      </c>
      <c r="G63" s="2">
        <f>'CU60'!G45*100/'CU60'!$H$55</f>
        <v>76.34958181971783</v>
      </c>
      <c r="H63" s="2">
        <f>'CU60'!H45*100/'CU60'!$H$55</f>
        <v>81.43955394103234</v>
      </c>
      <c r="I63" s="2">
        <f>'CU60'!I45*100/'CU60'!$H$55</f>
        <v>86.52952606234687</v>
      </c>
      <c r="J63" s="2">
        <f>'CU60'!J45*100/'CU60'!$H$55</f>
        <v>91.61949818366139</v>
      </c>
      <c r="K63" s="2">
        <f>'CU60'!K45*100/'CU60'!$H$55</f>
        <v>96.70947030497594</v>
      </c>
      <c r="L63" s="2">
        <f>'CU60'!L45*100/'CU60'!$H$55</f>
        <v>101.79944242629044</v>
      </c>
      <c r="M63" s="2">
        <f>'CU60'!M45*100/'CU60'!$H$55</f>
        <v>106.88941454760496</v>
      </c>
      <c r="N63" s="2">
        <f>'CU60'!N45*100/'CU60'!$H$55</f>
        <v>111.97938666891947</v>
      </c>
      <c r="O63" s="2">
        <f>'CU60'!O45*100/'CU60'!$H$55</f>
        <v>117.069358790234</v>
      </c>
      <c r="P63" s="2">
        <f>'CU60'!P45*100/'CU60'!$H$55</f>
        <v>122.15933091154854</v>
      </c>
      <c r="Q63" s="2">
        <f>'CU60'!Q45*100/'CU60'!$H$55</f>
        <v>127.24930303286305</v>
      </c>
      <c r="R63" s="2">
        <f>'CU60'!R45*100/'CU60'!$H$55</f>
        <v>132.33927515417759</v>
      </c>
      <c r="S63" s="2">
        <f>'CU60'!S45*100/'CU60'!$H$55</f>
        <v>137.4292472754921</v>
      </c>
      <c r="T63" s="2">
        <f>'CU60'!T45*100/'CU60'!$H$55</f>
        <v>142.51921939680662</v>
      </c>
      <c r="U63" s="2">
        <f>'CU60'!U45*100/'CU60'!$H$55</f>
        <v>147.60919151812112</v>
      </c>
      <c r="V63" s="2">
        <f>'CU60'!V45*100/'CU60'!$H$55</f>
        <v>152.69916363943565</v>
      </c>
      <c r="W63" s="2">
        <f>'CU60'!W45*100/'CU60'!$H$55</f>
        <v>162.8791078820647</v>
      </c>
      <c r="X63" s="2">
        <f>'CU60'!X45*100/'CU60'!$H$55</f>
        <v>178.14902424600828</v>
      </c>
    </row>
    <row r="64" spans="2:24" ht="14.25">
      <c r="B64" s="2">
        <f>'CU60'!B46*100/'CU60'!$H$55</f>
        <v>27.209878629157163</v>
      </c>
      <c r="C64" s="2">
        <f>'CU60'!C46*100/'CU60'!$H$55</f>
        <v>54.41975725831433</v>
      </c>
      <c r="D64" s="2">
        <f>'CU60'!D46*100/'CU60'!$H$55</f>
        <v>65.3037087099772</v>
      </c>
      <c r="E64" s="2">
        <f>'CU60'!E46*100/'CU60'!$H$55</f>
        <v>70.74568443580863</v>
      </c>
      <c r="F64" s="2">
        <f>'CU60'!F46*100/'CU60'!$H$55</f>
        <v>76.18766016164005</v>
      </c>
      <c r="G64" s="2">
        <f>'CU60'!G46*100/'CU60'!$H$55</f>
        <v>81.62963588747148</v>
      </c>
      <c r="H64" s="2">
        <f>'CU60'!H46*100/'CU60'!$H$55</f>
        <v>87.0716116133029</v>
      </c>
      <c r="I64" s="2">
        <f>'CU60'!I46*100/'CU60'!$H$55</f>
        <v>92.51358733913433</v>
      </c>
      <c r="J64" s="2">
        <f>'CU60'!J46*100/'CU60'!$H$55</f>
        <v>97.95556306496579</v>
      </c>
      <c r="K64" s="2">
        <f>'CU60'!K46*100/'CU60'!$H$55</f>
        <v>103.39753879079723</v>
      </c>
      <c r="L64" s="2">
        <f>'CU60'!L46*100/'CU60'!$H$55</f>
        <v>108.83951451662865</v>
      </c>
      <c r="M64" s="2">
        <f>'CU60'!M46*100/'CU60'!$H$55</f>
        <v>114.2814902424601</v>
      </c>
      <c r="N64" s="2">
        <f>'CU60'!N46*100/'CU60'!$H$55</f>
        <v>119.7234659682915</v>
      </c>
      <c r="O64" s="2">
        <f>'CU60'!O46*100/'CU60'!$H$55</f>
        <v>125.16544169412296</v>
      </c>
      <c r="P64" s="2">
        <f>'CU60'!P46*100/'CU60'!$H$55</f>
        <v>130.6074174199544</v>
      </c>
      <c r="Q64" s="2">
        <f>'CU60'!Q46*100/'CU60'!$H$55</f>
        <v>136.0493931457858</v>
      </c>
      <c r="R64" s="2">
        <f>'CU60'!R46*100/'CU60'!$H$55</f>
        <v>141.49136887161725</v>
      </c>
      <c r="S64" s="2">
        <f>'CU60'!S46*100/'CU60'!$H$55</f>
        <v>146.9333445974487</v>
      </c>
      <c r="T64" s="2">
        <f>'CU60'!T46*100/'CU60'!$H$55</f>
        <v>152.3753203232801</v>
      </c>
      <c r="U64" s="2">
        <f>'CU60'!U46*100/'CU60'!$H$55</f>
        <v>157.81729604911155</v>
      </c>
      <c r="V64" s="2">
        <f>'CU60'!V46*100/'CU60'!$H$55</f>
        <v>163.25927177494296</v>
      </c>
      <c r="W64" s="2">
        <f>'CU60'!W46*100/'CU60'!$H$55</f>
        <v>174.1432232266058</v>
      </c>
      <c r="X64" s="2">
        <f>'CU60'!X46*100/'CU60'!$H$55</f>
        <v>190.46915040410013</v>
      </c>
    </row>
    <row r="65" spans="2:24" ht="14.25">
      <c r="B65" s="2">
        <f>'CU60'!B47*100/'CU60'!$H$55</f>
        <v>28.969896651741713</v>
      </c>
      <c r="C65" s="2">
        <f>'CU60'!C47*100/'CU60'!$H$55</f>
        <v>57.93979330348343</v>
      </c>
      <c r="D65" s="2">
        <f>'CU60'!D47*100/'CU60'!$H$55</f>
        <v>69.52775196418011</v>
      </c>
      <c r="E65" s="2">
        <f>'CU60'!E47*100/'CU60'!$H$55</f>
        <v>75.32173129452845</v>
      </c>
      <c r="F65" s="2">
        <f>'CU60'!F47*100/'CU60'!$H$55</f>
        <v>81.1157106248768</v>
      </c>
      <c r="G65" s="2">
        <f>'CU60'!G47*100/'CU60'!$H$55</f>
        <v>86.90968995522513</v>
      </c>
      <c r="H65" s="2">
        <f>'CU60'!H47*100/'CU60'!$H$55</f>
        <v>92.70366928557348</v>
      </c>
      <c r="I65" s="2">
        <f>'CU60'!I47*100/'CU60'!$H$55</f>
        <v>98.49764861592182</v>
      </c>
      <c r="J65" s="2">
        <f>'CU60'!J47*100/'CU60'!$H$55</f>
        <v>104.29162794627018</v>
      </c>
      <c r="K65" s="2">
        <f>'CU60'!K47*100/'CU60'!$H$55</f>
        <v>110.08560727661852</v>
      </c>
      <c r="L65" s="2">
        <f>'CU60'!L47*100/'CU60'!$H$55</f>
        <v>115.87958660696685</v>
      </c>
      <c r="M65" s="2">
        <f>'CU60'!M47*100/'CU60'!$H$55</f>
        <v>121.67356593731519</v>
      </c>
      <c r="N65" s="2">
        <f>'CU60'!N47*100/'CU60'!$H$55</f>
        <v>127.46754526766354</v>
      </c>
      <c r="O65" s="2">
        <f>'CU60'!O47*100/'CU60'!$H$55</f>
        <v>133.2615245980119</v>
      </c>
      <c r="P65" s="2">
        <f>'CU60'!P47*100/'CU60'!$H$55</f>
        <v>139.05550392836022</v>
      </c>
      <c r="Q65" s="2">
        <f>'CU60'!Q47*100/'CU60'!$H$55</f>
        <v>144.84948325870857</v>
      </c>
      <c r="R65" s="2">
        <f>'CU60'!R47*100/'CU60'!$H$55</f>
        <v>150.6434625890569</v>
      </c>
      <c r="S65" s="2">
        <f>'CU60'!S47*100/'CU60'!$H$55</f>
        <v>156.43744191940525</v>
      </c>
      <c r="T65" s="2">
        <f>'CU60'!T47*100/'CU60'!$H$55</f>
        <v>162.2314212497536</v>
      </c>
      <c r="U65" s="2">
        <f>'CU60'!U47*100/'CU60'!$H$55</f>
        <v>168.02540058010194</v>
      </c>
      <c r="V65" s="2">
        <f>'CU60'!V47*100/'CU60'!$H$55</f>
        <v>173.81937991045027</v>
      </c>
      <c r="W65" s="2">
        <f>'CU60'!W47*100/'CU60'!$H$55</f>
        <v>185.40733857114697</v>
      </c>
      <c r="X65" s="2">
        <f>'CU60'!X47*100/'CU60'!$H$55</f>
        <v>202.789276562192</v>
      </c>
    </row>
    <row r="66" spans="2:24" ht="14.25">
      <c r="B66" s="2">
        <f>'CU60'!B48*100/'CU60'!$H$55</f>
        <v>30.729914674326267</v>
      </c>
      <c r="C66" s="2">
        <f>'CU60'!C48*100/'CU60'!$H$55</f>
        <v>61.459829348652534</v>
      </c>
      <c r="D66" s="2">
        <f>'CU60'!D48*100/'CU60'!$H$55</f>
        <v>73.75179521838302</v>
      </c>
      <c r="E66" s="2">
        <f>'CU60'!E48*100/'CU60'!$H$55</f>
        <v>79.8977781532483</v>
      </c>
      <c r="F66" s="2">
        <f>'CU60'!F48*100/'CU60'!$H$55</f>
        <v>86.04376108811354</v>
      </c>
      <c r="G66" s="2">
        <f>'CU60'!G48*100/'CU60'!$H$55</f>
        <v>92.18974402297879</v>
      </c>
      <c r="H66" s="2">
        <f>'CU60'!H48*100/'CU60'!$H$55</f>
        <v>98.33572695784405</v>
      </c>
      <c r="I66" s="2">
        <f>'CU60'!I48*100/'CU60'!$H$55</f>
        <v>104.48170989270929</v>
      </c>
      <c r="J66" s="2">
        <f>'CU60'!J48*100/'CU60'!$H$55</f>
        <v>110.62769282757456</v>
      </c>
      <c r="K66" s="2">
        <f>'CU60'!K48*100/'CU60'!$H$55</f>
        <v>116.77367576243981</v>
      </c>
      <c r="L66" s="2">
        <f>'CU60'!L48*100/'CU60'!$H$55</f>
        <v>122.91965869730507</v>
      </c>
      <c r="M66" s="2">
        <f>'CU60'!M48*100/'CU60'!$H$55</f>
        <v>129.0656416321703</v>
      </c>
      <c r="N66" s="2">
        <f>'CU60'!N48*100/'CU60'!$H$55</f>
        <v>135.21162456703559</v>
      </c>
      <c r="O66" s="2">
        <f>'CU60'!O48*100/'CU60'!$H$55</f>
        <v>141.35760750190082</v>
      </c>
      <c r="P66" s="2">
        <f>'CU60'!P48*100/'CU60'!$H$55</f>
        <v>147.50359043676605</v>
      </c>
      <c r="Q66" s="2">
        <f>'CU60'!Q48*100/'CU60'!$H$55</f>
        <v>153.64957337163133</v>
      </c>
      <c r="R66" s="2">
        <f>'CU60'!R48*100/'CU60'!$H$55</f>
        <v>159.7955563064966</v>
      </c>
      <c r="S66" s="2">
        <f>'CU60'!S48*100/'CU60'!$H$55</f>
        <v>165.94153924136182</v>
      </c>
      <c r="T66" s="2">
        <f>'CU60'!T48*100/'CU60'!$H$55</f>
        <v>172.08752217622708</v>
      </c>
      <c r="U66" s="2">
        <f>'CU60'!U48*100/'CU60'!$H$55</f>
        <v>178.2335051110923</v>
      </c>
      <c r="V66" s="2">
        <f>'CU60'!V48*100/'CU60'!$H$55</f>
        <v>184.37948804595757</v>
      </c>
      <c r="W66" s="2">
        <f>'CU60'!W48*100/'CU60'!$H$55</f>
        <v>196.6714539156881</v>
      </c>
      <c r="X66" s="2">
        <f>'CU60'!X48*100/'CU60'!$H$55</f>
        <v>215.10940272028384</v>
      </c>
    </row>
    <row r="67" spans="2:24" ht="14.25">
      <c r="B67" s="2">
        <f>'CU60'!B49*100/'CU60'!$H$55</f>
        <v>32.48993269691082</v>
      </c>
      <c r="C67" s="2">
        <f>'CU60'!C49*100/'CU60'!$H$55</f>
        <v>64.97986539382164</v>
      </c>
      <c r="D67" s="2">
        <f>'CU60'!D49*100/'CU60'!$H$55</f>
        <v>77.97583847258596</v>
      </c>
      <c r="E67" s="2">
        <f>'CU60'!E49*100/'CU60'!$H$55</f>
        <v>84.47382501196812</v>
      </c>
      <c r="F67" s="2">
        <f>'CU60'!F49*100/'CU60'!$H$55</f>
        <v>90.97181155135029</v>
      </c>
      <c r="G67" s="2">
        <f>'CU60'!G49*100/'CU60'!$H$55</f>
        <v>97.46979809073245</v>
      </c>
      <c r="H67" s="2">
        <f>'CU60'!H49*100/'CU60'!$H$55</f>
        <v>103.96778463011461</v>
      </c>
      <c r="I67" s="2">
        <f>'CU60'!I49*100/'CU60'!$H$55</f>
        <v>110.46577116949676</v>
      </c>
      <c r="J67" s="2">
        <f>'CU60'!J49*100/'CU60'!$H$55</f>
        <v>116.96375770887896</v>
      </c>
      <c r="K67" s="2">
        <f>'CU60'!K49*100/'CU60'!$H$55</f>
        <v>123.46174424826111</v>
      </c>
      <c r="L67" s="2">
        <f>'CU60'!L49*100/'CU60'!$H$55</f>
        <v>129.95973078764328</v>
      </c>
      <c r="M67" s="2">
        <f>'CU60'!M49*100/'CU60'!$H$55</f>
        <v>136.45771732702542</v>
      </c>
      <c r="N67" s="2">
        <f>'CU60'!N49*100/'CU60'!$H$55</f>
        <v>142.9557038664076</v>
      </c>
      <c r="O67" s="2">
        <f>'CU60'!O49*100/'CU60'!$H$55</f>
        <v>149.45369040578976</v>
      </c>
      <c r="P67" s="2">
        <f>'CU60'!P49*100/'CU60'!$H$55</f>
        <v>155.95167694517193</v>
      </c>
      <c r="Q67" s="2">
        <f>'CU60'!Q49*100/'CU60'!$H$55</f>
        <v>162.44966348455407</v>
      </c>
      <c r="R67" s="2">
        <f>'CU60'!R49*100/'CU60'!$H$55</f>
        <v>168.94765002393623</v>
      </c>
      <c r="S67" s="2">
        <f>'CU60'!S49*100/'CU60'!$H$55</f>
        <v>175.4456365633184</v>
      </c>
      <c r="T67" s="2">
        <f>'CU60'!T49*100/'CU60'!$H$55</f>
        <v>181.94362310270057</v>
      </c>
      <c r="U67" s="2">
        <f>'CU60'!U49*100/'CU60'!$H$55</f>
        <v>188.44160964208274</v>
      </c>
      <c r="V67" s="2">
        <f>'CU60'!V49*100/'CU60'!$H$55</f>
        <v>194.9395961814649</v>
      </c>
      <c r="W67" s="2">
        <f>'CU60'!W49*100/'CU60'!$H$55</f>
        <v>207.93556926022922</v>
      </c>
      <c r="X67" s="2">
        <f>'CU60'!X49*100/'CU60'!$H$55</f>
        <v>227.42952887837566</v>
      </c>
    </row>
    <row r="68" spans="2:24" ht="14.25">
      <c r="B68" s="2">
        <f>'CU60'!B50*100/'CU60'!$H$55</f>
        <v>34.24995071949537</v>
      </c>
      <c r="C68" s="2">
        <f>'CU60'!C50*100/'CU60'!$H$55</f>
        <v>68.49990143899073</v>
      </c>
      <c r="D68" s="2">
        <f>'CU60'!D50*100/'CU60'!$H$55</f>
        <v>82.19988172678889</v>
      </c>
      <c r="E68" s="2">
        <f>'CU60'!E50*100/'CU60'!$H$55</f>
        <v>89.04987187068795</v>
      </c>
      <c r="F68" s="2">
        <f>'CU60'!F50*100/'CU60'!$H$55</f>
        <v>95.89986201458703</v>
      </c>
      <c r="G68" s="2">
        <f>'CU60'!G50*100/'CU60'!$H$55</f>
        <v>102.7498521584861</v>
      </c>
      <c r="H68" s="2">
        <f>'CU60'!H50*100/'CU60'!$H$55</f>
        <v>109.59984230238516</v>
      </c>
      <c r="I68" s="2">
        <f>'CU60'!I50*100/'CU60'!$H$55</f>
        <v>116.44983244628425</v>
      </c>
      <c r="J68" s="2">
        <f>'CU60'!J50*100/'CU60'!$H$55</f>
        <v>123.29982259018334</v>
      </c>
      <c r="K68" s="2">
        <f>'CU60'!K50*100/'CU60'!$H$55</f>
        <v>130.14981273408236</v>
      </c>
      <c r="L68" s="2">
        <f>'CU60'!L50*100/'CU60'!$H$55</f>
        <v>136.99980287798147</v>
      </c>
      <c r="M68" s="2">
        <f>'CU60'!M50*100/'CU60'!$H$55</f>
        <v>143.84979302188057</v>
      </c>
      <c r="N68" s="2">
        <f>'CU60'!N50*100/'CU60'!$H$55</f>
        <v>150.69978316577962</v>
      </c>
      <c r="O68" s="2">
        <f>'CU60'!O50*100/'CU60'!$H$55</f>
        <v>157.54977330967867</v>
      </c>
      <c r="P68" s="2">
        <f>'CU60'!P50*100/'CU60'!$H$55</f>
        <v>164.39976345357778</v>
      </c>
      <c r="Q68" s="2">
        <f>'CU60'!Q50*100/'CU60'!$H$55</f>
        <v>171.24975359747683</v>
      </c>
      <c r="R68" s="2">
        <f>'CU60'!R50*100/'CU60'!$H$55</f>
        <v>178.0997437413759</v>
      </c>
      <c r="S68" s="2">
        <f>'CU60'!S50*100/'CU60'!$H$55</f>
        <v>184.94973388527498</v>
      </c>
      <c r="T68" s="2">
        <f>'CU60'!T50*100/'CU60'!$H$55</f>
        <v>191.79972402917406</v>
      </c>
      <c r="U68" s="2">
        <f>'CU60'!U50*100/'CU60'!$H$55</f>
        <v>198.6497141730731</v>
      </c>
      <c r="V68" s="2">
        <f>'CU60'!V50*100/'CU60'!$H$55</f>
        <v>205.4997043169722</v>
      </c>
      <c r="W68" s="2">
        <f>'CU60'!W50*100/'CU60'!$H$55</f>
        <v>219.1996846047703</v>
      </c>
      <c r="X68" s="2">
        <f>'CU60'!X50*100/'CU60'!$H$55</f>
        <v>239.7496550364676</v>
      </c>
    </row>
    <row r="69" spans="2:24" ht="14.25">
      <c r="B69" s="2">
        <f>'CU60'!B51*100/'CU60'!$H$55</f>
        <v>36.00996874207992</v>
      </c>
      <c r="C69" s="2">
        <f>'CU60'!C51*100/'CU60'!$H$55</f>
        <v>72.01993748415984</v>
      </c>
      <c r="D69" s="2">
        <f>'CU60'!D51*100/'CU60'!$H$55</f>
        <v>86.4239249809918</v>
      </c>
      <c r="E69" s="2">
        <f>'CU60'!E51*100/'CU60'!$H$55</f>
        <v>93.62591872940779</v>
      </c>
      <c r="F69" s="2">
        <f>'CU60'!F51*100/'CU60'!$H$55</f>
        <v>100.82791247782377</v>
      </c>
      <c r="G69" s="2">
        <f>'CU60'!G51*100/'CU60'!$H$55</f>
        <v>108.02990622623977</v>
      </c>
      <c r="H69" s="2">
        <f>'CU60'!H51*100/'CU60'!$H$55</f>
        <v>115.23189997465573</v>
      </c>
      <c r="I69" s="2">
        <f>'CU60'!I51*100/'CU60'!$H$55</f>
        <v>122.43389372307172</v>
      </c>
      <c r="J69" s="2">
        <f>'CU60'!J51*100/'CU60'!$H$55</f>
        <v>129.6358874714877</v>
      </c>
      <c r="K69" s="2">
        <f>'CU60'!K51*100/'CU60'!$H$55</f>
        <v>136.8378812199037</v>
      </c>
      <c r="L69" s="2">
        <f>'CU60'!L51*100/'CU60'!$H$55</f>
        <v>144.03987496831968</v>
      </c>
      <c r="M69" s="2">
        <f>'CU60'!M51*100/'CU60'!$H$55</f>
        <v>151.24186871673567</v>
      </c>
      <c r="N69" s="2">
        <f>'CU60'!N51*100/'CU60'!$H$55</f>
        <v>158.44386246515165</v>
      </c>
      <c r="O69" s="2">
        <f>'CU60'!O51*100/'CU60'!$H$55</f>
        <v>165.6458562135676</v>
      </c>
      <c r="P69" s="2">
        <f>'CU60'!P51*100/'CU60'!$H$55</f>
        <v>172.8478499619836</v>
      </c>
      <c r="Q69" s="2">
        <f>'CU60'!Q51*100/'CU60'!$H$55</f>
        <v>180.04984371039959</v>
      </c>
      <c r="R69" s="2">
        <f>'CU60'!R51*100/'CU60'!$H$55</f>
        <v>187.25183745881557</v>
      </c>
      <c r="S69" s="2">
        <f>'CU60'!S51*100/'CU60'!$H$55</f>
        <v>194.45383120723156</v>
      </c>
      <c r="T69" s="2">
        <f>'CU60'!T51*100/'CU60'!$H$55</f>
        <v>201.65582495564755</v>
      </c>
      <c r="U69" s="2">
        <f>'CU60'!U51*100/'CU60'!$H$55</f>
        <v>208.8578187040635</v>
      </c>
      <c r="V69" s="2">
        <f>'CU60'!V51*100/'CU60'!$H$55</f>
        <v>216.05981245247955</v>
      </c>
      <c r="W69" s="2">
        <f>'CU60'!W51*100/'CU60'!$H$55</f>
        <v>230.46379994931146</v>
      </c>
      <c r="X69" s="2">
        <f>'CU60'!X51*100/'CU60'!$H$55</f>
        <v>252.0697811945594</v>
      </c>
    </row>
    <row r="70" spans="2:24" ht="14.25">
      <c r="B70" s="2">
        <f>'CU60'!B52*100/'CU60'!$H$55</f>
        <v>37.769986764664466</v>
      </c>
      <c r="C70" s="2">
        <f>'CU60'!C52*100/'CU60'!$H$55</f>
        <v>75.53997352932893</v>
      </c>
      <c r="D70" s="2">
        <f>'CU60'!D52*100/'CU60'!$H$55</f>
        <v>90.64796823519471</v>
      </c>
      <c r="E70" s="2">
        <f>'CU60'!E52*100/'CU60'!$H$55</f>
        <v>98.20196558812762</v>
      </c>
      <c r="F70" s="2">
        <f>'CU60'!F52*100/'CU60'!$H$55</f>
        <v>105.7559629410605</v>
      </c>
      <c r="G70" s="2">
        <f>'CU60'!G52*100/'CU60'!$H$55</f>
        <v>113.30996029399341</v>
      </c>
      <c r="H70" s="2">
        <f>'CU60'!H52*100/'CU60'!$H$55</f>
        <v>120.8639576469263</v>
      </c>
      <c r="I70" s="2">
        <f>'CU60'!I52*100/'CU60'!$H$55</f>
        <v>128.41795499985918</v>
      </c>
      <c r="J70" s="2">
        <f>'CU60'!J52*100/'CU60'!$H$55</f>
        <v>135.97195235279207</v>
      </c>
      <c r="K70" s="2">
        <f>'CU60'!K52*100/'CU60'!$H$55</f>
        <v>143.52594970572497</v>
      </c>
      <c r="L70" s="2">
        <f>'CU60'!L52*100/'CU60'!$H$55</f>
        <v>151.07994705865786</v>
      </c>
      <c r="M70" s="2">
        <f>'CU60'!M52*100/'CU60'!$H$55</f>
        <v>158.63394441159076</v>
      </c>
      <c r="N70" s="2">
        <f>'CU60'!N52*100/'CU60'!$H$55</f>
        <v>166.18794176452369</v>
      </c>
      <c r="O70" s="2">
        <f>'CU60'!O52*100/'CU60'!$H$55</f>
        <v>173.74193911745652</v>
      </c>
      <c r="P70" s="2">
        <f>'CU60'!P52*100/'CU60'!$H$55</f>
        <v>181.29593647038942</v>
      </c>
      <c r="Q70" s="2">
        <f>'CU60'!Q52*100/'CU60'!$H$55</f>
        <v>188.84993382332235</v>
      </c>
      <c r="R70" s="2">
        <f>'CU60'!R52*100/'CU60'!$H$55</f>
        <v>196.40393117625524</v>
      </c>
      <c r="S70" s="2">
        <f>'CU60'!S52*100/'CU60'!$H$55</f>
        <v>203.95792852918814</v>
      </c>
      <c r="T70" s="2">
        <f>'CU60'!T52*100/'CU60'!$H$55</f>
        <v>211.511925882121</v>
      </c>
      <c r="U70" s="2">
        <f>'CU60'!U52*100/'CU60'!$H$55</f>
        <v>219.0659232350539</v>
      </c>
      <c r="V70" s="2">
        <f>'CU60'!V52*100/'CU60'!$H$55</f>
        <v>226.61992058798683</v>
      </c>
      <c r="W70" s="2">
        <f>'CU60'!W52*100/'CU60'!$H$55</f>
        <v>241.7279152938526</v>
      </c>
      <c r="X70" s="2">
        <f>'CU60'!X52*100/'CU60'!$H$55</f>
        <v>264.3899073526513</v>
      </c>
    </row>
    <row r="76" spans="1:22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 t="s">
        <v>11</v>
      </c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ht="15">
      <c r="A77" s="7"/>
      <c r="B77" s="8" t="str">
        <f>"-1.5 ML/ha"</f>
        <v>-1.5 ML/ha</v>
      </c>
      <c r="C77" s="8" t="str">
        <f>"-1.0 ML/ha"</f>
        <v>-1.0 ML/ha</v>
      </c>
      <c r="D77" s="8" t="str">
        <f>"-0.8 ML/ha"</f>
        <v>-0.8 ML/ha</v>
      </c>
      <c r="E77" s="8" t="str">
        <f>"-0.7 ML/ha"</f>
        <v>-0.7 ML/ha</v>
      </c>
      <c r="F77" s="8" t="str">
        <f>"-0.6 ML/ha"</f>
        <v>-0.6 ML/ha</v>
      </c>
      <c r="G77" s="8" t="str">
        <f>"-0.5 ML/ha"</f>
        <v>-0.5 ML/ha</v>
      </c>
      <c r="H77" s="8" t="str">
        <f>"-0.4 ML/ha"</f>
        <v>-0.4 ML/ha</v>
      </c>
      <c r="I77" s="8" t="str">
        <f>"-0.3 ML/ha"</f>
        <v>-0.3 ML/ha</v>
      </c>
      <c r="J77" s="8" t="str">
        <f>"-0.2 ML/ha"</f>
        <v>-0.2 ML/ha</v>
      </c>
      <c r="K77" s="8" t="str">
        <f>"-0.1 ML/ha"</f>
        <v>-0.1 ML/ha</v>
      </c>
      <c r="L77" s="8" t="s">
        <v>0</v>
      </c>
      <c r="M77" s="8" t="str">
        <f>"+0.1 ML/ha"</f>
        <v>+0.1 ML/ha</v>
      </c>
      <c r="N77" s="8" t="str">
        <f>"+0.2 ML/ha"</f>
        <v>+0.2 ML/ha</v>
      </c>
      <c r="O77" s="8" t="str">
        <f>"+0.3 ML/ha"</f>
        <v>+0.3 ML/ha</v>
      </c>
      <c r="P77" s="8" t="str">
        <f>"+0.4 ML/ha"</f>
        <v>+0.4 ML/ha</v>
      </c>
      <c r="Q77" s="8" t="str">
        <f>"+0.5 ML/ha"</f>
        <v>+0.5 ML/ha</v>
      </c>
      <c r="R77" s="8" t="str">
        <f>"+0.6 ML/ha"</f>
        <v>+0.6 ML/ha</v>
      </c>
      <c r="S77" s="8" t="str">
        <f>"+0.7 ML/ha"</f>
        <v>+0.7 ML/ha</v>
      </c>
      <c r="T77" s="8" t="str">
        <f>"+0.8 ML/ha"</f>
        <v>+0.8 ML/ha</v>
      </c>
      <c r="U77" s="8" t="str">
        <f>"+0.9 ML/ha"</f>
        <v>+0.9 ML/ha</v>
      </c>
      <c r="V77" s="9" t="str">
        <f>"+1.0 ML/ha"</f>
        <v>+1.0 ML/ha</v>
      </c>
      <c r="W77" s="9" t="str">
        <f>"+1.2 ML/ha"</f>
        <v>+1.2 ML/ha</v>
      </c>
      <c r="X77" s="9" t="str">
        <f>"+1.5 ML/ha"</f>
        <v>+1.5 ML/ha</v>
      </c>
    </row>
    <row r="78" spans="1:24" ht="15.75" thickBot="1">
      <c r="A78" s="15" t="s">
        <v>2</v>
      </c>
      <c r="B78" s="10">
        <f aca="true" t="shared" si="18" ref="B78:X78">AVERAGE(B79:B90)</f>
        <v>12.592818738661906</v>
      </c>
      <c r="C78" s="10">
        <f t="shared" si="18"/>
        <v>24.518695146513064</v>
      </c>
      <c r="D78" s="10">
        <f t="shared" si="18"/>
        <v>27.928485857026516</v>
      </c>
      <c r="E78" s="10">
        <f t="shared" si="18"/>
        <v>29.341832672434602</v>
      </c>
      <c r="F78" s="10">
        <f t="shared" si="18"/>
        <v>30.56081379461025</v>
      </c>
      <c r="G78" s="10">
        <f t="shared" si="18"/>
        <v>31.585429223553472</v>
      </c>
      <c r="H78" s="10">
        <f t="shared" si="18"/>
        <v>32.41567895926426</v>
      </c>
      <c r="I78" s="10">
        <f t="shared" si="18"/>
        <v>33.05156300174263</v>
      </c>
      <c r="J78" s="10">
        <f t="shared" si="18"/>
        <v>33.49308135098856</v>
      </c>
      <c r="K78" s="10">
        <f t="shared" si="18"/>
        <v>33.74023400700206</v>
      </c>
      <c r="L78" s="10">
        <f t="shared" si="18"/>
        <v>33.79302096978313</v>
      </c>
      <c r="M78" s="10">
        <f t="shared" si="18"/>
        <v>33.65144223933177</v>
      </c>
      <c r="N78" s="10">
        <f t="shared" si="18"/>
        <v>33.31549781564799</v>
      </c>
      <c r="O78" s="10">
        <f t="shared" si="18"/>
        <v>32.78518769873176</v>
      </c>
      <c r="P78" s="10">
        <f t="shared" si="18"/>
        <v>32.060511888583115</v>
      </c>
      <c r="Q78" s="10">
        <f t="shared" si="18"/>
        <v>31.141470385202037</v>
      </c>
      <c r="R78" s="10">
        <f t="shared" si="18"/>
        <v>30.028063188588533</v>
      </c>
      <c r="S78" s="10">
        <f t="shared" si="18"/>
        <v>28.720290298742587</v>
      </c>
      <c r="T78" s="10">
        <f t="shared" si="18"/>
        <v>27.218151715664224</v>
      </c>
      <c r="U78" s="10">
        <f t="shared" si="18"/>
        <v>25.52164743935343</v>
      </c>
      <c r="V78" s="11">
        <f t="shared" si="18"/>
        <v>23.630777469810198</v>
      </c>
      <c r="W78" s="11">
        <f t="shared" si="18"/>
        <v>20.286030242537134</v>
      </c>
      <c r="X78" s="11">
        <f t="shared" si="18"/>
        <v>15.812190130506329</v>
      </c>
    </row>
    <row r="79" spans="2:24" ht="14.25">
      <c r="B79" s="2">
        <f>IF(-0.0029*'CU60'!B59^2+0.6769*'CU60'!B59-4.1922&lt;0,0,-0.0029*'CU60'!B59^2+0.6769*'CU60'!B59-4.1922)</f>
        <v>8.781209291756092</v>
      </c>
      <c r="C79" s="2">
        <f>IF(-0.0029*'CU60'!C59^2+0.6769*'CU60'!C59-4.1922&lt;0,0,-0.0029*'CU60'!C59^2+0.6769*'CU60'!C59-4.1922)</f>
        <v>19.180369751294027</v>
      </c>
      <c r="D79" s="2">
        <f>IF(-0.0029*'CU60'!D59^2+0.6769*'CU60'!D59-4.1922&lt;0,0,-0.0029*'CU60'!D59^2+0.6769*'CU60'!D59-4.1922)</f>
        <v>22.619244262088117</v>
      </c>
      <c r="E79" s="2">
        <f>IF(-0.0029*'CU60'!E59^2+0.6769*'CU60'!E59-4.1922&lt;0,0,-0.0029*'CU60'!E59^2+0.6769*'CU60'!E59-4.1922)</f>
        <v>24.184226587552075</v>
      </c>
      <c r="F79" s="2">
        <f>IF(-0.0029*'CU60'!F59^2+0.6769*'CU60'!F59-4.1922&lt;0,0,-0.0029*'CU60'!F59^2+0.6769*'CU60'!F59-4.1922)</f>
        <v>25.646238959727306</v>
      </c>
      <c r="G79" s="2">
        <f>IF(-0.0029*'CU60'!G59^2+0.6769*'CU60'!G59-4.1922&lt;0,0,-0.0029*'CU60'!G59^2+0.6769*'CU60'!G59-4.1922)</f>
        <v>27.00528137861381</v>
      </c>
      <c r="H79" s="2">
        <f>IF(-0.0029*'CU60'!H59^2+0.6769*'CU60'!H59-4.1922&lt;0,0,-0.0029*'CU60'!H59^2+0.6769*'CU60'!H59-4.1922)</f>
        <v>28.26135384421159</v>
      </c>
      <c r="I79" s="2">
        <f>IF(-0.0029*'CU60'!I59^2+0.6769*'CU60'!I59-4.1922&lt;0,0,-0.0029*'CU60'!I59^2+0.6769*'CU60'!I59-4.1922)</f>
        <v>29.41445635652064</v>
      </c>
      <c r="J79" s="2">
        <f>IF(-0.0029*'CU60'!J59^2+0.6769*'CU60'!J59-4.1922&lt;0,0,-0.0029*'CU60'!J59^2+0.6769*'CU60'!J59-4.1922)</f>
        <v>30.464588915540965</v>
      </c>
      <c r="K79" s="2">
        <f>IF(-0.0029*'CU60'!K59^2+0.6769*'CU60'!K59-4.1922&lt;0,0,-0.0029*'CU60'!K59^2+0.6769*'CU60'!K59-4.1922)</f>
        <v>31.411751521272564</v>
      </c>
      <c r="L79" s="2">
        <f>IF(-0.0029*'CU60'!L59^2+0.6769*'CU60'!L59-4.1922&lt;0,0,-0.0029*'CU60'!L59^2+0.6769*'CU60'!L59-4.1922)</f>
        <v>32.255944173715434</v>
      </c>
      <c r="M79" s="2">
        <f>IF(-0.0029*'CU60'!M59^2+0.6769*'CU60'!M59-4.1922&lt;0,0,-0.0029*'CU60'!M59^2+0.6769*'CU60'!M59-4.1922)</f>
        <v>32.997166872869585</v>
      </c>
      <c r="N79" s="2">
        <f>IF(-0.0029*'CU60'!N59^2+0.6769*'CU60'!N59-4.1922&lt;0,0,-0.0029*'CU60'!N59^2+0.6769*'CU60'!N59-4.1922)</f>
        <v>33.635419618735014</v>
      </c>
      <c r="O79" s="2">
        <f>IF(-0.0029*'CU60'!O59^2+0.6769*'CU60'!O59-4.1922&lt;0,0,-0.0029*'CU60'!O59^2+0.6769*'CU60'!O59-4.1922)</f>
        <v>34.170702411311694</v>
      </c>
      <c r="P79" s="2">
        <f>IF(-0.0029*'CU60'!P59^2+0.6769*'CU60'!P59-4.1922&lt;0,0,-0.0029*'CU60'!P59^2+0.6769*'CU60'!P59-4.1922)</f>
        <v>34.60301525059967</v>
      </c>
      <c r="Q79" s="2">
        <f>IF(-0.0029*'CU60'!Q59^2+0.6769*'CU60'!Q59-4.1922&lt;0,0,-0.0029*'CU60'!Q59^2+0.6769*'CU60'!Q59-4.1922)</f>
        <v>34.932358136598914</v>
      </c>
      <c r="R79" s="2">
        <f>IF(-0.0029*'CU60'!R59^2+0.6769*'CU60'!R59-4.1922&lt;0,0,-0.0029*'CU60'!R59^2+0.6769*'CU60'!R59-4.1922)</f>
        <v>35.15873106930943</v>
      </c>
      <c r="S79" s="2">
        <f>IF(-0.0029*'CU60'!S59^2+0.6769*'CU60'!S59-4.1922&lt;0,0,-0.0029*'CU60'!S59^2+0.6769*'CU60'!S59-4.1922)</f>
        <v>35.282134048731216</v>
      </c>
      <c r="T79" s="2">
        <f>IF(-0.0029*'CU60'!T59^2+0.6769*'CU60'!T59-4.1922&lt;0,0,-0.0029*'CU60'!T59^2+0.6769*'CU60'!T59-4.1922)</f>
        <v>35.302567074864285</v>
      </c>
      <c r="U79" s="2">
        <f>IF(-0.0029*'CU60'!U59^2+0.6769*'CU60'!U59-4.1922&lt;0,0,-0.0029*'CU60'!U59^2+0.6769*'CU60'!U59-4.1922)</f>
        <v>35.22003014770862</v>
      </c>
      <c r="V79" s="2">
        <f>IF(-0.0029*'CU60'!V59^2+0.6769*'CU60'!V59-4.1922&lt;0,0,-0.0029*'CU60'!V59^2+0.6769*'CU60'!V59-4.1922)</f>
        <v>35.034523267264234</v>
      </c>
      <c r="W79" s="2">
        <f>IF(-0.0029*'CU60'!W59^2+0.6769*'CU60'!W59-4.1922&lt;0,0,-0.0029*'CU60'!W59^2+0.6769*'CU60'!W59-4.1922)</f>
        <v>34.35459964650928</v>
      </c>
      <c r="X79" s="2">
        <f>IF(-0.0029*'CU60'!X59^2+0.6769*'CU60'!X59-4.1922&lt;0,0,-0.0029*'CU60'!X59^2+0.6769*'CU60'!X59-4.1922)</f>
        <v>32.5624395657114</v>
      </c>
    </row>
    <row r="80" spans="2:24" ht="14.25">
      <c r="B80" s="2">
        <f>IF(-0.0029*'CU60'!B60^2+0.6769*'CU60'!B60-4.1922&lt;0,0,-0.0029*'CU60'!B60^2+0.6769*'CU60'!B60-4.1922)</f>
        <v>8.781209291756092</v>
      </c>
      <c r="C80" s="2">
        <f>IF(-0.0029*'CU60'!C60^2+0.6769*'CU60'!C60-4.1922&lt;0,0,-0.0029*'CU60'!C60^2+0.6769*'CU60'!C60-4.1922)</f>
        <v>19.180369751294027</v>
      </c>
      <c r="D80" s="2">
        <f>IF(-0.0029*'CU60'!D60^2+0.6769*'CU60'!D60-4.1922&lt;0,0,-0.0029*'CU60'!D60^2+0.6769*'CU60'!D60-4.1922)</f>
        <v>22.619244262088117</v>
      </c>
      <c r="E80" s="2">
        <f>IF(-0.0029*'CU60'!E60^2+0.6769*'CU60'!E60-4.1922&lt;0,0,-0.0029*'CU60'!E60^2+0.6769*'CU60'!E60-4.1922)</f>
        <v>24.184226587552075</v>
      </c>
      <c r="F80" s="2">
        <f>IF(-0.0029*'CU60'!F60^2+0.6769*'CU60'!F60-4.1922&lt;0,0,-0.0029*'CU60'!F60^2+0.6769*'CU60'!F60-4.1922)</f>
        <v>25.646238959727306</v>
      </c>
      <c r="G80" s="2">
        <f>IF(-0.0029*'CU60'!G60^2+0.6769*'CU60'!G60-4.1922&lt;0,0,-0.0029*'CU60'!G60^2+0.6769*'CU60'!G60-4.1922)</f>
        <v>27.00528137861381</v>
      </c>
      <c r="H80" s="2">
        <f>IF(-0.0029*'CU60'!H60^2+0.6769*'CU60'!H60-4.1922&lt;0,0,-0.0029*'CU60'!H60^2+0.6769*'CU60'!H60-4.1922)</f>
        <v>28.26135384421159</v>
      </c>
      <c r="I80" s="2">
        <f>IF(-0.0029*'CU60'!I60^2+0.6769*'CU60'!I60-4.1922&lt;0,0,-0.0029*'CU60'!I60^2+0.6769*'CU60'!I60-4.1922)</f>
        <v>29.41445635652064</v>
      </c>
      <c r="J80" s="2">
        <f>IF(-0.0029*'CU60'!J60^2+0.6769*'CU60'!J60-4.1922&lt;0,0,-0.0029*'CU60'!J60^2+0.6769*'CU60'!J60-4.1922)</f>
        <v>30.464588915540965</v>
      </c>
      <c r="K80" s="2">
        <f>IF(-0.0029*'CU60'!K60^2+0.6769*'CU60'!K60-4.1922&lt;0,0,-0.0029*'CU60'!K60^2+0.6769*'CU60'!K60-4.1922)</f>
        <v>31.411751521272564</v>
      </c>
      <c r="L80" s="2">
        <f>IF(-0.0029*'CU60'!L60^2+0.6769*'CU60'!L60-4.1922&lt;0,0,-0.0029*'CU60'!L60^2+0.6769*'CU60'!L60-4.1922)</f>
        <v>32.255944173715434</v>
      </c>
      <c r="M80" s="2">
        <f>IF(-0.0029*'CU60'!M60^2+0.6769*'CU60'!M60-4.1922&lt;0,0,-0.0029*'CU60'!M60^2+0.6769*'CU60'!M60-4.1922)</f>
        <v>32.997166872869585</v>
      </c>
      <c r="N80" s="2">
        <f>IF(-0.0029*'CU60'!N60^2+0.6769*'CU60'!N60-4.1922&lt;0,0,-0.0029*'CU60'!N60^2+0.6769*'CU60'!N60-4.1922)</f>
        <v>33.635419618735014</v>
      </c>
      <c r="O80" s="2">
        <f>IF(-0.0029*'CU60'!O60^2+0.6769*'CU60'!O60-4.1922&lt;0,0,-0.0029*'CU60'!O60^2+0.6769*'CU60'!O60-4.1922)</f>
        <v>34.170702411311694</v>
      </c>
      <c r="P80" s="2">
        <f>IF(-0.0029*'CU60'!P60^2+0.6769*'CU60'!P60-4.1922&lt;0,0,-0.0029*'CU60'!P60^2+0.6769*'CU60'!P60-4.1922)</f>
        <v>34.60301525059967</v>
      </c>
      <c r="Q80" s="2">
        <f>IF(-0.0029*'CU60'!Q60^2+0.6769*'CU60'!Q60-4.1922&lt;0,0,-0.0029*'CU60'!Q60^2+0.6769*'CU60'!Q60-4.1922)</f>
        <v>34.932358136598914</v>
      </c>
      <c r="R80" s="2">
        <f>IF(-0.0029*'CU60'!R60^2+0.6769*'CU60'!R60-4.1922&lt;0,0,-0.0029*'CU60'!R60^2+0.6769*'CU60'!R60-4.1922)</f>
        <v>35.15873106930943</v>
      </c>
      <c r="S80" s="2">
        <f>IF(-0.0029*'CU60'!S60^2+0.6769*'CU60'!S60-4.1922&lt;0,0,-0.0029*'CU60'!S60^2+0.6769*'CU60'!S60-4.1922)</f>
        <v>35.282134048731216</v>
      </c>
      <c r="T80" s="2">
        <f>IF(-0.0029*'CU60'!T60^2+0.6769*'CU60'!T60-4.1922&lt;0,0,-0.0029*'CU60'!T60^2+0.6769*'CU60'!T60-4.1922)</f>
        <v>35.302567074864285</v>
      </c>
      <c r="U80" s="2">
        <f>IF(-0.0029*'CU60'!U60^2+0.6769*'CU60'!U60-4.1922&lt;0,0,-0.0029*'CU60'!U60^2+0.6769*'CU60'!U60-4.1922)</f>
        <v>35.22003014770862</v>
      </c>
      <c r="V80" s="2">
        <f>IF(-0.0029*'CU60'!V60^2+0.6769*'CU60'!V60-4.1922&lt;0,0,-0.0029*'CU60'!V60^2+0.6769*'CU60'!V60-4.1922)</f>
        <v>35.034523267264234</v>
      </c>
      <c r="W80" s="2">
        <f>IF(-0.0029*'CU60'!W60^2+0.6769*'CU60'!W60-4.1922&lt;0,0,-0.0029*'CU60'!W60^2+0.6769*'CU60'!W60-4.1922)</f>
        <v>34.35459964650928</v>
      </c>
      <c r="X80" s="2">
        <f>IF(-0.0029*'CU60'!X60^2+0.6769*'CU60'!X60-4.1922&lt;0,0,-0.0029*'CU60'!X60^2+0.6769*'CU60'!X60-4.1922)</f>
        <v>32.5624395657114</v>
      </c>
    </row>
    <row r="81" spans="2:24" ht="14.25">
      <c r="B81" s="2">
        <f>IF(-0.0029*'CU60'!B61^2+0.6769*'CU60'!B61-4.1922&lt;0,0,-0.0029*'CU60'!B61^2+0.6769*'CU60'!B61-4.1922)</f>
        <v>9.257438350261618</v>
      </c>
      <c r="C81" s="2">
        <f>IF(-0.0029*'CU60'!C61^2+0.6769*'CU60'!C61-4.1922&lt;0,0,-0.0029*'CU60'!C61^2+0.6769*'CU60'!C61-4.1922)</f>
        <v>19.917756909818404</v>
      </c>
      <c r="D81" s="2">
        <f>IF(-0.0029*'CU60'!D61^2+0.6769*'CU60'!D61-4.1922&lt;0,0,-0.0029*'CU60'!D61^2+0.6769*'CU60'!D61-4.1922)</f>
        <v>23.40087479224377</v>
      </c>
      <c r="E81" s="2">
        <f>IF(-0.0029*'CU60'!E61^2+0.6769*'CU60'!E61-4.1922&lt;0,0,-0.0029*'CU60'!E61^2+0.6769*'CU60'!E61-4.1922)</f>
        <v>24.97507454601416</v>
      </c>
      <c r="F81" s="2">
        <f>IF(-0.0029*'CU60'!F61^2+0.6769*'CU60'!F61-4.1922&lt;0,0,-0.0029*'CU60'!F61^2+0.6769*'CU60'!F61-4.1922)</f>
        <v>26.437701508156355</v>
      </c>
      <c r="G81" s="2">
        <f>IF(-0.0029*'CU60'!G61^2+0.6769*'CU60'!G61-4.1922&lt;0,0,-0.0029*'CU60'!G61^2+0.6769*'CU60'!G61-4.1922)</f>
        <v>27.788755678670356</v>
      </c>
      <c r="H81" s="2">
        <f>IF(-0.0029*'CU60'!H61^2+0.6769*'CU60'!H61-4.1922&lt;0,0,-0.0029*'CU60'!H61^2+0.6769*'CU60'!H61-4.1922)</f>
        <v>29.02823705755616</v>
      </c>
      <c r="I81" s="2">
        <f>IF(-0.0029*'CU60'!I61^2+0.6769*'CU60'!I61-4.1922&lt;0,0,-0.0029*'CU60'!I61^2+0.6769*'CU60'!I61-4.1922)</f>
        <v>30.156145644813783</v>
      </c>
      <c r="J81" s="2">
        <f>IF(-0.0029*'CU60'!J61^2+0.6769*'CU60'!J61-4.1922&lt;0,0,-0.0029*'CU60'!J61^2+0.6769*'CU60'!J61-4.1922)</f>
        <v>31.17248144044322</v>
      </c>
      <c r="K81" s="2">
        <f>IF(-0.0029*'CU60'!K61^2+0.6769*'CU60'!K61-4.1922&lt;0,0,-0.0029*'CU60'!K61^2+0.6769*'CU60'!K61-4.1922)</f>
        <v>32.077244444444446</v>
      </c>
      <c r="L81" s="2">
        <f>IF(-0.0029*'CU60'!L61^2+0.6769*'CU60'!L61-4.1922&lt;0,0,-0.0029*'CU60'!L61^2+0.6769*'CU60'!L61-4.1922)</f>
        <v>32.87043465681748</v>
      </c>
      <c r="M81" s="2">
        <f>IF(-0.0029*'CU60'!M61^2+0.6769*'CU60'!M61-4.1922&lt;0,0,-0.0029*'CU60'!M61^2+0.6769*'CU60'!M61-4.1922)</f>
        <v>33.55205207756232</v>
      </c>
      <c r="N81" s="2">
        <f>IF(-0.0029*'CU60'!N61^2+0.6769*'CU60'!N61-4.1922&lt;0,0,-0.0029*'CU60'!N61^2+0.6769*'CU60'!N61-4.1922)</f>
        <v>34.122096706678974</v>
      </c>
      <c r="O81" s="2">
        <f>IF(-0.0029*'CU60'!O61^2+0.6769*'CU60'!O61-4.1922&lt;0,0,-0.0029*'CU60'!O61^2+0.6769*'CU60'!O61-4.1922)</f>
        <v>34.58056854416744</v>
      </c>
      <c r="P81" s="2">
        <f>IF(-0.0029*'CU60'!P61^2+0.6769*'CU60'!P61-4.1922&lt;0,0,-0.0029*'CU60'!P61^2+0.6769*'CU60'!P61-4.1922)</f>
        <v>34.9274675900277</v>
      </c>
      <c r="Q81" s="2">
        <f>IF(-0.0029*'CU60'!Q61^2+0.6769*'CU60'!Q61-4.1922&lt;0,0,-0.0029*'CU60'!Q61^2+0.6769*'CU60'!Q61-4.1922)</f>
        <v>35.162793844259774</v>
      </c>
      <c r="R81" s="2">
        <f>IF(-0.0029*'CU60'!R61^2+0.6769*'CU60'!R61-4.1922&lt;0,0,-0.0029*'CU60'!R61^2+0.6769*'CU60'!R61-4.1922)</f>
        <v>35.28654730686365</v>
      </c>
      <c r="S81" s="2">
        <f>IF(-0.0029*'CU60'!S61^2+0.6769*'CU60'!S61-4.1922&lt;0,0,-0.0029*'CU60'!S61^2+0.6769*'CU60'!S61-4.1922)</f>
        <v>35.298727977839334</v>
      </c>
      <c r="T81" s="2">
        <f>IF(-0.0029*'CU60'!T61^2+0.6769*'CU60'!T61-4.1922&lt;0,0,-0.0029*'CU60'!T61^2+0.6769*'CU60'!T61-4.1922)</f>
        <v>35.199335857186824</v>
      </c>
      <c r="U81" s="2">
        <f>IF(-0.0029*'CU60'!U61^2+0.6769*'CU60'!U61-4.1922&lt;0,0,-0.0029*'CU60'!U61^2+0.6769*'CU60'!U61-4.1922)</f>
        <v>34.98837094490612</v>
      </c>
      <c r="V81" s="2">
        <f>IF(-0.0029*'CU60'!V61^2+0.6769*'CU60'!V61-4.1922&lt;0,0,-0.0029*'CU60'!V61^2+0.6769*'CU60'!V61-4.1922)</f>
        <v>34.66583324099722</v>
      </c>
      <c r="W81" s="2">
        <f>IF(-0.0029*'CU60'!W61^2+0.6769*'CU60'!W61-4.1922&lt;0,0,-0.0029*'CU60'!W61^2+0.6769*'CU60'!W61-4.1922)</f>
        <v>33.68603945829485</v>
      </c>
      <c r="X81" s="2">
        <f>IF(-0.0029*'CU60'!X61^2+0.6769*'CU60'!X61-4.1922&lt;0,0,-0.0029*'CU60'!X61^2+0.6769*'CU60'!X61-4.1922)</f>
        <v>31.379552847029856</v>
      </c>
    </row>
    <row r="82" spans="2:24" ht="14.25">
      <c r="B82" s="2">
        <f>IF(-0.0029*'CU60'!B62^2+0.6769*'CU60'!B62-4.1922&lt;0,0,-0.0029*'CU60'!B62^2+0.6769*'CU60'!B62-4.1922)</f>
        <v>10.21594938430453</v>
      </c>
      <c r="C82" s="2">
        <f>IF(-0.0029*'CU60'!C62^2+0.6769*'CU60'!C62-4.1922&lt;0,0,-0.0029*'CU60'!C62^2+0.6769*'CU60'!C62-4.1922)</f>
        <v>21.36908864701508</v>
      </c>
      <c r="D82" s="2">
        <f>IF(-0.0029*'CU60'!D62^2+0.6769*'CU60'!D62-4.1922&lt;0,0,-0.0029*'CU60'!D62^2+0.6769*'CU60'!D62-4.1922)</f>
        <v>24.91894151805298</v>
      </c>
      <c r="E82" s="2">
        <f>IF(-0.0029*'CU60'!E62^2+0.6769*'CU60'!E62-4.1922&lt;0,0,-0.0029*'CU60'!E62^2+0.6769*'CU60'!E62-4.1922)</f>
        <v>26.498567346276296</v>
      </c>
      <c r="F82" s="2">
        <f>IF(-0.0029*'CU60'!F62^2+0.6769*'CU60'!F62-4.1922&lt;0,0,-0.0029*'CU60'!F62^2+0.6769*'CU60'!F62-4.1922)</f>
        <v>27.94799276963586</v>
      </c>
      <c r="G82" s="2">
        <f>IF(-0.0029*'CU60'!G62^2+0.6769*'CU60'!G62-4.1922&lt;0,0,-0.0029*'CU60'!G62^2+0.6769*'CU60'!G62-4.1922)</f>
        <v>29.267217788131646</v>
      </c>
      <c r="H82" s="2">
        <f>IF(-0.0029*'CU60'!H62^2+0.6769*'CU60'!H62-4.1922&lt;0,0,-0.0029*'CU60'!H62^2+0.6769*'CU60'!H62-4.1922)</f>
        <v>30.45624240176369</v>
      </c>
      <c r="I82" s="2">
        <f>IF(-0.0029*'CU60'!I62^2+0.6769*'CU60'!I62-4.1922&lt;0,0,-0.0029*'CU60'!I62^2+0.6769*'CU60'!I62-4.1922)</f>
        <v>31.51506661053196</v>
      </c>
      <c r="J82" s="2">
        <f>IF(-0.0029*'CU60'!J62^2+0.6769*'CU60'!J62-4.1922&lt;0,0,-0.0029*'CU60'!J62^2+0.6769*'CU60'!J62-4.1922)</f>
        <v>32.44369041443649</v>
      </c>
      <c r="K82" s="2">
        <f>IF(-0.0029*'CU60'!K62^2+0.6769*'CU60'!K62-4.1922&lt;0,0,-0.0029*'CU60'!K62^2+0.6769*'CU60'!K62-4.1922)</f>
        <v>33.242113813477246</v>
      </c>
      <c r="L82" s="2">
        <f>IF(-0.0029*'CU60'!L62^2+0.6769*'CU60'!L62-4.1922&lt;0,0,-0.0029*'CU60'!L62^2+0.6769*'CU60'!L62-4.1922)</f>
        <v>33.91033680765425</v>
      </c>
      <c r="M82" s="2">
        <f>IF(-0.0029*'CU60'!M62^2+0.6769*'CU60'!M62-4.1922&lt;0,0,-0.0029*'CU60'!M62^2+0.6769*'CU60'!M62-4.1922)</f>
        <v>34.44835939696748</v>
      </c>
      <c r="N82" s="2">
        <f>IF(-0.0029*'CU60'!N62^2+0.6769*'CU60'!N62-4.1922&lt;0,0,-0.0029*'CU60'!N62^2+0.6769*'CU60'!N62-4.1922)</f>
        <v>34.85618158141696</v>
      </c>
      <c r="O82" s="2">
        <f>IF(-0.0029*'CU60'!O62^2+0.6769*'CU60'!O62-4.1922&lt;0,0,-0.0029*'CU60'!O62^2+0.6769*'CU60'!O62-4.1922)</f>
        <v>35.13380336100269</v>
      </c>
      <c r="P82" s="2">
        <f>IF(-0.0029*'CU60'!P62^2+0.6769*'CU60'!P62-4.1922&lt;0,0,-0.0029*'CU60'!P62^2+0.6769*'CU60'!P62-4.1922)</f>
        <v>35.28122473572465</v>
      </c>
      <c r="Q82" s="2">
        <f>IF(-0.0029*'CU60'!Q62^2+0.6769*'CU60'!Q62-4.1922&lt;0,0,-0.0029*'CU60'!Q62^2+0.6769*'CU60'!Q62-4.1922)</f>
        <v>35.29844570558287</v>
      </c>
      <c r="R82" s="2">
        <f>IF(-0.0029*'CU60'!R62^2+0.6769*'CU60'!R62-4.1922&lt;0,0,-0.0029*'CU60'!R62^2+0.6769*'CU60'!R62-4.1922)</f>
        <v>35.18546627057731</v>
      </c>
      <c r="S82" s="2">
        <f>IF(-0.0029*'CU60'!S62^2+0.6769*'CU60'!S62-4.1922&lt;0,0,-0.0029*'CU60'!S62^2+0.6769*'CU60'!S62-4.1922)</f>
        <v>34.942286430708</v>
      </c>
      <c r="T82" s="2">
        <f>IF(-0.0029*'CU60'!T62^2+0.6769*'CU60'!T62-4.1922&lt;0,0,-0.0029*'CU60'!T62^2+0.6769*'CU60'!T62-4.1922)</f>
        <v>34.56890618597493</v>
      </c>
      <c r="U82" s="2">
        <f>IF(-0.0029*'CU60'!U62^2+0.6769*'CU60'!U62-4.1922&lt;0,0,-0.0029*'CU60'!U62^2+0.6769*'CU60'!U62-4.1922)</f>
        <v>34.065325536378104</v>
      </c>
      <c r="V82" s="2">
        <f>IF(-0.0029*'CU60'!V62^2+0.6769*'CU60'!V62-4.1922&lt;0,0,-0.0029*'CU60'!V62^2+0.6769*'CU60'!V62-4.1922)</f>
        <v>33.4315444819175</v>
      </c>
      <c r="W82" s="2">
        <f>IF(-0.0029*'CU60'!W62^2+0.6769*'CU60'!W62-4.1922&lt;0,0,-0.0029*'CU60'!W62^2+0.6769*'CU60'!W62-4.1922)</f>
        <v>31.773381158405044</v>
      </c>
      <c r="X82" s="2">
        <f>IF(-0.0029*'CU60'!X62^2+0.6769*'CU60'!X62-4.1922&lt;0,0,-0.0029*'CU60'!X62^2+0.6769*'CU60'!X62-4.1922)</f>
        <v>28.309633136658164</v>
      </c>
    </row>
    <row r="83" spans="2:24" ht="14.25">
      <c r="B83" s="2">
        <f>IF(-0.0029*'CU60'!B63^2+0.6769*'CU60'!B63-4.1922&lt;0,0,-0.0029*'CU60'!B63^2+0.6769*'CU60'!B63-4.1922)</f>
        <v>11.156493970396467</v>
      </c>
      <c r="C83" s="2">
        <f>IF(-0.0029*'CU60'!C63^2+0.6769*'CU60'!C63-4.1922&lt;0,0,-0.0029*'CU60'!C63^2+0.6769*'CU60'!C63-4.1922)</f>
        <v>22.74855459240787</v>
      </c>
      <c r="D83" s="2">
        <f>IF(-0.0029*'CU60'!D63^2+0.6769*'CU60'!D63-4.1922&lt;0,0,-0.0029*'CU60'!D63^2+0.6769*'CU60'!D63-4.1922)</f>
        <v>26.333521503664617</v>
      </c>
      <c r="E83" s="2">
        <f>IF(-0.0029*'CU60'!E63^2+0.6769*'CU60'!E63-4.1922&lt;0,0,-0.0029*'CU60'!E63^2+0.6769*'CU60'!E63-4.1922)</f>
        <v>27.900606958389886</v>
      </c>
      <c r="F83" s="2">
        <f>IF(-0.0029*'CU60'!F63^2+0.6769*'CU60'!F63-4.1922&lt;0,0,-0.0029*'CU60'!F63^2+0.6769*'CU60'!F63-4.1922)</f>
        <v>29.31742707917975</v>
      </c>
      <c r="G83" s="2">
        <f>IF(-0.0029*'CU60'!G63^2+0.6769*'CU60'!G63-4.1922&lt;0,0,-0.0029*'CU60'!G63^2+0.6769*'CU60'!G63-4.1922)</f>
        <v>30.583981866034215</v>
      </c>
      <c r="H83" s="2">
        <f>IF(-0.0029*'CU60'!H63^2+0.6769*'CU60'!H63-4.1922&lt;0,0,-0.0029*'CU60'!H63^2+0.6769*'CU60'!H63-4.1922)</f>
        <v>31.70027131895327</v>
      </c>
      <c r="I83" s="2">
        <f>IF(-0.0029*'CU60'!I63^2+0.6769*'CU60'!I63-4.1922&lt;0,0,-0.0029*'CU60'!I63^2+0.6769*'CU60'!I63-4.1922)</f>
        <v>32.666295437936924</v>
      </c>
      <c r="J83" s="2">
        <f>IF(-0.0029*'CU60'!J63^2+0.6769*'CU60'!J63-4.1922&lt;0,0,-0.0029*'CU60'!J63^2+0.6769*'CU60'!J63-4.1922)</f>
        <v>33.482054222985184</v>
      </c>
      <c r="K83" s="2">
        <f>IF(-0.0029*'CU60'!K63^2+0.6769*'CU60'!K63-4.1922&lt;0,0,-0.0029*'CU60'!K63^2+0.6769*'CU60'!K63-4.1922)</f>
        <v>34.14754767409805</v>
      </c>
      <c r="L83" s="2">
        <f>IF(-0.0029*'CU60'!L63^2+0.6769*'CU60'!L63-4.1922&lt;0,0,-0.0029*'CU60'!L63^2+0.6769*'CU60'!L63-4.1922)</f>
        <v>34.662775791275486</v>
      </c>
      <c r="M83" s="2">
        <f>IF(-0.0029*'CU60'!M63^2+0.6769*'CU60'!M63-4.1922&lt;0,0,-0.0029*'CU60'!M63^2+0.6769*'CU60'!M63-4.1922)</f>
        <v>35.02773857451754</v>
      </c>
      <c r="N83" s="2">
        <f>IF(-0.0029*'CU60'!N63^2+0.6769*'CU60'!N63-4.1922&lt;0,0,-0.0029*'CU60'!N63^2+0.6769*'CU60'!N63-4.1922)</f>
        <v>35.24243602382418</v>
      </c>
      <c r="O83" s="2">
        <f>IF(-0.0029*'CU60'!O63^2+0.6769*'CU60'!O63-4.1922&lt;0,0,-0.0029*'CU60'!O63^2+0.6769*'CU60'!O63-4.1922)</f>
        <v>35.30686813919543</v>
      </c>
      <c r="P83" s="2">
        <f>IF(-0.0029*'CU60'!P63^2+0.6769*'CU60'!P63-4.1922&lt;0,0,-0.0029*'CU60'!P63^2+0.6769*'CU60'!P63-4.1922)</f>
        <v>35.22103492063127</v>
      </c>
      <c r="Q83" s="2">
        <f>IF(-0.0029*'CU60'!Q63^2+0.6769*'CU60'!Q63-4.1922&lt;0,0,-0.0029*'CU60'!Q63^2+0.6769*'CU60'!Q63-4.1922)</f>
        <v>34.9849363681317</v>
      </c>
      <c r="R83" s="2">
        <f>IF(-0.0029*'CU60'!R63^2+0.6769*'CU60'!R63-4.1922&lt;0,0,-0.0029*'CU60'!R63^2+0.6769*'CU60'!R63-4.1922)</f>
        <v>34.598572481696735</v>
      </c>
      <c r="S83" s="2">
        <f>IF(-0.0029*'CU60'!S63^2+0.6769*'CU60'!S63-4.1922&lt;0,0,-0.0029*'CU60'!S63^2+0.6769*'CU60'!S63-4.1922)</f>
        <v>34.061943261326384</v>
      </c>
      <c r="T83" s="2">
        <f>IF(-0.0029*'CU60'!T63^2+0.6769*'CU60'!T63-4.1922&lt;0,0,-0.0029*'CU60'!T63^2+0.6769*'CU60'!T63-4.1922)</f>
        <v>33.37504870702061</v>
      </c>
      <c r="U83" s="2">
        <f>IF(-0.0029*'CU60'!U63^2+0.6769*'CU60'!U63-4.1922&lt;0,0,-0.0029*'CU60'!U63^2+0.6769*'CU60'!U63-4.1922)</f>
        <v>32.53788881877944</v>
      </c>
      <c r="V83" s="2">
        <f>IF(-0.0029*'CU60'!V63^2+0.6769*'CU60'!V63-4.1922&lt;0,0,-0.0029*'CU60'!V63^2+0.6769*'CU60'!V63-4.1922)</f>
        <v>31.550463596602867</v>
      </c>
      <c r="W83" s="2">
        <f>IF(-0.0029*'CU60'!W63^2+0.6769*'CU60'!W63-4.1922&lt;0,0,-0.0029*'CU60'!W63^2+0.6769*'CU60'!W63-4.1922)</f>
        <v>29.124817150443505</v>
      </c>
      <c r="X83" s="2">
        <f>IF(-0.0029*'CU60'!X63^2+0.6769*'CU60'!X63-4.1922&lt;0,0,-0.0029*'CU60'!X63^2+0.6769*'CU60'!X63-4.1922)</f>
        <v>24.359357476688942</v>
      </c>
    </row>
    <row r="84" spans="2:24" ht="14.25">
      <c r="B84" s="2">
        <f>IF(-0.0029*'CU60'!B64^2+0.6769*'CU60'!B64-4.1922&lt;0,0,-0.0029*'CU60'!B64^2+0.6769*'CU60'!B64-4.1922)</f>
        <v>12.079072108537439</v>
      </c>
      <c r="C84" s="2">
        <f>IF(-0.0029*'CU60'!C64^2+0.6769*'CU60'!C64-4.1922&lt;0,0,-0.0029*'CU60'!C64^2+0.6769*'CU60'!C64-4.1922)</f>
        <v>24.05615474599679</v>
      </c>
      <c r="D84" s="2">
        <f>IF(-0.0029*'CU60'!D64^2+0.6769*'CU60'!D64-4.1922&lt;0,0,-0.0029*'CU60'!D64^2+0.6769*'CU60'!D64-4.1922)</f>
        <v>27.644614749078666</v>
      </c>
      <c r="E84" s="2">
        <f>IF(-0.0029*'CU60'!E64^2+0.6769*'CU60'!E64-4.1922&lt;0,0,-0.0029*'CU60'!E64^2+0.6769*'CU60'!E64-4.1922)</f>
        <v>29.18119338235492</v>
      </c>
      <c r="F84" s="2">
        <f>IF(-0.0029*'CU60'!F64^2+0.6769*'CU60'!F64-4.1922&lt;0,0,-0.0029*'CU60'!F64^2+0.6769*'CU60'!F64-4.1922)</f>
        <v>30.54600443678804</v>
      </c>
      <c r="G84" s="2">
        <f>IF(-0.0029*'CU60'!G64^2+0.6769*'CU60'!G64-4.1922&lt;0,0,-0.0029*'CU60'!G64^2+0.6769*'CU60'!G64-4.1922)</f>
        <v>31.739047912378048</v>
      </c>
      <c r="H84" s="2">
        <f>IF(-0.0029*'CU60'!H64^2+0.6769*'CU60'!H64-4.1922&lt;0,0,-0.0029*'CU60'!H64^2+0.6769*'CU60'!H64-4.1922)</f>
        <v>32.76032380912493</v>
      </c>
      <c r="I84" s="2">
        <f>IF(-0.0029*'CU60'!I64^2+0.6769*'CU60'!I64-4.1922&lt;0,0,-0.0029*'CU60'!I64^2+0.6769*'CU60'!I64-4.1922)</f>
        <v>33.60983212702868</v>
      </c>
      <c r="J84" s="2">
        <f>IF(-0.0029*'CU60'!J64^2+0.6769*'CU60'!J64-4.1922&lt;0,0,-0.0029*'CU60'!J64^2+0.6769*'CU60'!J64-4.1922)</f>
        <v>34.28757286608932</v>
      </c>
      <c r="K84" s="2">
        <f>IF(-0.0029*'CU60'!K64^2+0.6769*'CU60'!K64-4.1922&lt;0,0,-0.0029*'CU60'!K64^2+0.6769*'CU60'!K64-4.1922)</f>
        <v>34.793546026306835</v>
      </c>
      <c r="L84" s="2">
        <f>IF(-0.0029*'CU60'!L64^2+0.6769*'CU60'!L64-4.1922&lt;0,0,-0.0029*'CU60'!L64^2+0.6769*'CU60'!L64-4.1922)</f>
        <v>35.12775160768122</v>
      </c>
      <c r="M84" s="2">
        <f>IF(-0.0029*'CU60'!M64^2+0.6769*'CU60'!M64-4.1922&lt;0,0,-0.0029*'CU60'!M64^2+0.6769*'CU60'!M64-4.1922)</f>
        <v>35.29018961021247</v>
      </c>
      <c r="N84" s="2">
        <f>IF(-0.0029*'CU60'!N64^2+0.6769*'CU60'!N64-4.1922&lt;0,0,-0.0029*'CU60'!N64^2+0.6769*'CU60'!N64-4.1922)</f>
        <v>35.28086003390062</v>
      </c>
      <c r="O84" s="2">
        <f>IF(-0.0029*'CU60'!O64^2+0.6769*'CU60'!O64-4.1922&lt;0,0,-0.0029*'CU60'!O64^2+0.6769*'CU60'!O64-4.1922)</f>
        <v>35.09976287874563</v>
      </c>
      <c r="P84" s="2">
        <f>IF(-0.0029*'CU60'!P64^2+0.6769*'CU60'!P64-4.1922&lt;0,0,-0.0029*'CU60'!P64^2+0.6769*'CU60'!P64-4.1922)</f>
        <v>34.74689814474753</v>
      </c>
      <c r="Q84" s="2">
        <f>IF(-0.0029*'CU60'!Q64^2+0.6769*'CU60'!Q64-4.1922&lt;0,0,-0.0029*'CU60'!Q64^2+0.6769*'CU60'!Q64-4.1922)</f>
        <v>34.2222658319063</v>
      </c>
      <c r="R84" s="2">
        <f>IF(-0.0029*'CU60'!R64^2+0.6769*'CU60'!R64-4.1922&lt;0,0,-0.0029*'CU60'!R64^2+0.6769*'CU60'!R64-4.1922)</f>
        <v>33.52586594022195</v>
      </c>
      <c r="S84" s="2">
        <f>IF(-0.0029*'CU60'!S64^2+0.6769*'CU60'!S64-4.1922&lt;0,0,-0.0029*'CU60'!S64^2+0.6769*'CU60'!S64-4.1922)</f>
        <v>32.65769846969446</v>
      </c>
      <c r="T84" s="2">
        <f>IF(-0.0029*'CU60'!T64^2+0.6769*'CU60'!T64-4.1922&lt;0,0,-0.0029*'CU60'!T64^2+0.6769*'CU60'!T64-4.1922)</f>
        <v>31.617763420323868</v>
      </c>
      <c r="U84" s="2">
        <f>IF(-0.0029*'CU60'!U64^2+0.6769*'CU60'!U64-4.1922&lt;0,0,-0.0029*'CU60'!U64^2+0.6769*'CU60'!U64-4.1922)</f>
        <v>30.406060792110125</v>
      </c>
      <c r="V84" s="2">
        <f>IF(-0.0029*'CU60'!V64^2+0.6769*'CU60'!V64-4.1922&lt;0,0,-0.0029*'CU60'!V64^2+0.6769*'CU60'!V64-4.1922)</f>
        <v>29.022590585053308</v>
      </c>
      <c r="W84" s="2">
        <f>IF(-0.0029*'CU60'!W64^2+0.6769*'CU60'!W64-4.1922&lt;0,0,-0.0029*'CU60'!W64^2+0.6769*'CU60'!W64-4.1922)</f>
        <v>25.740347434410225</v>
      </c>
      <c r="X84" s="2">
        <f>IF(-0.0029*'CU60'!X64^2+0.6769*'CU60'!X64-4.1922&lt;0,0,-0.0029*'CU60'!X64^2+0.6769*'CU60'!X64-4.1922)</f>
        <v>19.52872586712219</v>
      </c>
    </row>
    <row r="85" spans="2:24" ht="14.25">
      <c r="B85" s="2">
        <f>IF(-0.0029*'CU60'!B65^2+0.6769*'CU60'!B65-4.1922&lt;0,0,-0.0029*'CU60'!B65^2+0.6769*'CU60'!B65-4.1922)</f>
        <v>12.983683798727437</v>
      </c>
      <c r="C85" s="2">
        <f>IF(-0.0029*'CU60'!C65^2+0.6769*'CU60'!C65-4.1922&lt;0,0,-0.0029*'CU60'!C65^2+0.6769*'CU60'!C65-4.1922)</f>
        <v>25.29188910778182</v>
      </c>
      <c r="D85" s="2">
        <f>IF(-0.0029*'CU60'!D65^2+0.6769*'CU60'!D65-4.1922&lt;0,0,-0.0029*'CU60'!D65^2+0.6769*'CU60'!D65-4.1922)</f>
        <v>28.852221254295117</v>
      </c>
      <c r="E85" s="2">
        <f>IF(-0.0029*'CU60'!E65^2+0.6769*'CU60'!E65-4.1922&lt;0,0,-0.0029*'CU60'!E65^2+0.6769*'CU60'!E65-4.1922)</f>
        <v>30.34032661817138</v>
      </c>
      <c r="F85" s="2">
        <f>IF(-0.0029*'CU60'!F65^2+0.6769*'CU60'!F65-4.1922&lt;0,0,-0.0029*'CU60'!F65^2+0.6769*'CU60'!F65-4.1922)</f>
        <v>31.633724842460722</v>
      </c>
      <c r="G85" s="2">
        <f>IF(-0.0029*'CU60'!G65^2+0.6769*'CU60'!G65-4.1922&lt;0,0,-0.0029*'CU60'!G65^2+0.6769*'CU60'!G65-4.1922)</f>
        <v>32.732415927163146</v>
      </c>
      <c r="H85" s="2">
        <f>IF(-0.0029*'CU60'!H65^2+0.6769*'CU60'!H65-4.1922&lt;0,0,-0.0029*'CU60'!H65^2+0.6769*'CU60'!H65-4.1922)</f>
        <v>33.636399872278645</v>
      </c>
      <c r="I85" s="2">
        <f>IF(-0.0029*'CU60'!I65^2+0.6769*'CU60'!I65-4.1922&lt;0,0,-0.0029*'CU60'!I65^2+0.6769*'CU60'!I65-4.1922)</f>
        <v>34.345676677807226</v>
      </c>
      <c r="J85" s="2">
        <f>IF(-0.0029*'CU60'!J65^2+0.6769*'CU60'!J65-4.1922&lt;0,0,-0.0029*'CU60'!J65^2+0.6769*'CU60'!J65-4.1922)</f>
        <v>34.860246343748884</v>
      </c>
      <c r="K85" s="2">
        <f>IF(-0.0029*'CU60'!K65^2+0.6769*'CU60'!K65-4.1922&lt;0,0,-0.0029*'CU60'!K65^2+0.6769*'CU60'!K65-4.1922)</f>
        <v>35.1801088701036</v>
      </c>
      <c r="L85" s="2">
        <f>IF(-0.0029*'CU60'!L65^2+0.6769*'CU60'!L65-4.1922&lt;0,0,-0.0029*'CU60'!L65^2+0.6769*'CU60'!L65-4.1922)</f>
        <v>35.30526425687142</v>
      </c>
      <c r="M85" s="2">
        <f>IF(-0.0029*'CU60'!M65^2+0.6769*'CU60'!M65-4.1922&lt;0,0,-0.0029*'CU60'!M65^2+0.6769*'CU60'!M65-4.1922)</f>
        <v>35.23571250405231</v>
      </c>
      <c r="N85" s="2">
        <f>IF(-0.0029*'CU60'!N65^2+0.6769*'CU60'!N65-4.1922&lt;0,0,-0.0029*'CU60'!N65^2+0.6769*'CU60'!N65-4.1922)</f>
        <v>34.97145361164627</v>
      </c>
      <c r="O85" s="2">
        <f>IF(-0.0029*'CU60'!O65^2+0.6769*'CU60'!O65-4.1922&lt;0,0,-0.0029*'CU60'!O65^2+0.6769*'CU60'!O65-4.1922)</f>
        <v>34.5124875796533</v>
      </c>
      <c r="P85" s="2">
        <f>IF(-0.0029*'CU60'!P65^2+0.6769*'CU60'!P65-4.1922&lt;0,0,-0.0029*'CU60'!P65^2+0.6769*'CU60'!P65-4.1922)</f>
        <v>33.858814408073435</v>
      </c>
      <c r="Q85" s="2">
        <f>IF(-0.0029*'CU60'!Q65^2+0.6769*'CU60'!Q65-4.1922&lt;0,0,-0.0029*'CU60'!Q65^2+0.6769*'CU60'!Q65-4.1922)</f>
        <v>33.010434096906636</v>
      </c>
      <c r="R85" s="2">
        <f>IF(-0.0029*'CU60'!R65^2+0.6769*'CU60'!R65-4.1922&lt;0,0,-0.0029*'CU60'!R65^2+0.6769*'CU60'!R65-4.1922)</f>
        <v>31.96734664615292</v>
      </c>
      <c r="S85" s="2">
        <f>IF(-0.0029*'CU60'!S65^2+0.6769*'CU60'!S65-4.1922&lt;0,0,-0.0029*'CU60'!S65^2+0.6769*'CU60'!S65-4.1922)</f>
        <v>30.729552055812263</v>
      </c>
      <c r="T85" s="2">
        <f>IF(-0.0029*'CU60'!T65^2+0.6769*'CU60'!T65-4.1922&lt;0,0,-0.0029*'CU60'!T65^2+0.6769*'CU60'!T65-4.1922)</f>
        <v>29.297050325884697</v>
      </c>
      <c r="U85" s="2">
        <f>IF(-0.0029*'CU60'!U65^2+0.6769*'CU60'!U65-4.1922&lt;0,0,-0.0029*'CU60'!U65^2+0.6769*'CU60'!U65-4.1922)</f>
        <v>27.669841456370207</v>
      </c>
      <c r="V85" s="2">
        <f>IF(-0.0029*'CU60'!V65^2+0.6769*'CU60'!V65-4.1922&lt;0,0,-0.0029*'CU60'!V65^2+0.6769*'CU60'!V65-4.1922)</f>
        <v>25.847925447268793</v>
      </c>
      <c r="W85" s="2">
        <f>IF(-0.0029*'CU60'!W65^2+0.6769*'CU60'!W65-4.1922&lt;0,0,-0.0029*'CU60'!W65^2+0.6769*'CU60'!W65-4.1922)</f>
        <v>21.619972010305204</v>
      </c>
      <c r="X85" s="2">
        <f>IF(-0.0029*'CU60'!X65^2+0.6769*'CU60'!X65-4.1922&lt;0,0,-0.0029*'CU60'!X65^2+0.6769*'CU60'!X65-4.1922)</f>
        <v>13.817738307957896</v>
      </c>
    </row>
    <row r="86" spans="2:24" ht="14.25">
      <c r="B86" s="2">
        <f>IF(-0.0029*'CU60'!B66^2+0.6769*'CU60'!B66-4.1922&lt;0,0,-0.0029*'CU60'!B66^2+0.6769*'CU60'!B66-4.1922)</f>
        <v>13.870329040966467</v>
      </c>
      <c r="C86" s="2">
        <f>IF(-0.0029*'CU60'!C66^2+0.6769*'CU60'!C66-4.1922&lt;0,0,-0.0029*'CU60'!C66^2+0.6769*'CU60'!C66-4.1922)</f>
        <v>26.455757677762968</v>
      </c>
      <c r="D86" s="2">
        <f>IF(-0.0029*'CU60'!D66^2+0.6769*'CU60'!D66-4.1922&lt;0,0,-0.0029*'CU60'!D66^2+0.6769*'CU60'!D66-4.1922)</f>
        <v>29.95634101931398</v>
      </c>
      <c r="E86" s="2">
        <f>IF(-0.0029*'CU60'!E66^2+0.6769*'CU60'!E66-4.1922&lt;0,0,-0.0029*'CU60'!E66^2+0.6769*'CU60'!E66-4.1922)</f>
        <v>31.378006665839294</v>
      </c>
      <c r="F86" s="2">
        <f>IF(-0.0029*'CU60'!F66^2+0.6769*'CU60'!F66-4.1922&lt;0,0,-0.0029*'CU60'!F66^2+0.6769*'CU60'!F66-4.1922)</f>
        <v>32.5805882961978</v>
      </c>
      <c r="G86" s="2">
        <f>IF(-0.0029*'CU60'!G66^2+0.6769*'CU60'!G66-4.1922&lt;0,0,-0.0029*'CU60'!G66^2+0.6769*'CU60'!G66-4.1922)</f>
        <v>33.564085910389515</v>
      </c>
      <c r="H86" s="2">
        <f>IF(-0.0029*'CU60'!H66^2+0.6769*'CU60'!H66-4.1922&lt;0,0,-0.0029*'CU60'!H66^2+0.6769*'CU60'!H66-4.1922)</f>
        <v>34.32849950841443</v>
      </c>
      <c r="I86" s="2">
        <f>IF(-0.0029*'CU60'!I66^2+0.6769*'CU60'!I66-4.1922&lt;0,0,-0.0029*'CU60'!I66^2+0.6769*'CU60'!I66-4.1922)</f>
        <v>34.87382909027254</v>
      </c>
      <c r="J86" s="2">
        <f>IF(-0.0029*'CU60'!J66^2+0.6769*'CU60'!J66-4.1922&lt;0,0,-0.0029*'CU60'!J66^2+0.6769*'CU60'!J66-4.1922)</f>
        <v>35.20007465596387</v>
      </c>
      <c r="K86" s="2">
        <f>IF(-0.0029*'CU60'!K66^2+0.6769*'CU60'!K66-4.1922&lt;0,0,-0.0029*'CU60'!K66^2+0.6769*'CU60'!K66-4.1922)</f>
        <v>35.30723620548837</v>
      </c>
      <c r="L86" s="2">
        <f>IF(-0.0029*'CU60'!L66^2+0.6769*'CU60'!L66-4.1922&lt;0,0,-0.0029*'CU60'!L66^2+0.6769*'CU60'!L66-4.1922)</f>
        <v>35.19531373884609</v>
      </c>
      <c r="M86" s="2">
        <f>IF(-0.0029*'CU60'!M66^2+0.6769*'CU60'!M66-4.1922&lt;0,0,-0.0029*'CU60'!M66^2+0.6769*'CU60'!M66-4.1922)</f>
        <v>34.864307256037016</v>
      </c>
      <c r="N86" s="2">
        <f>IF(-0.0029*'CU60'!N66^2+0.6769*'CU60'!N66-4.1922&lt;0,0,-0.0029*'CU60'!N66^2+0.6769*'CU60'!N66-4.1922)</f>
        <v>34.31421675706114</v>
      </c>
      <c r="O86" s="2">
        <f>IF(-0.0029*'CU60'!O66^2+0.6769*'CU60'!O66-4.1922&lt;0,0,-0.0029*'CU60'!O66^2+0.6769*'CU60'!O66-4.1922)</f>
        <v>33.54504224191846</v>
      </c>
      <c r="P86" s="2">
        <f>IF(-0.0029*'CU60'!P66^2+0.6769*'CU60'!P66-4.1922&lt;0,0,-0.0029*'CU60'!P66^2+0.6769*'CU60'!P66-4.1922)</f>
        <v>32.556783710609</v>
      </c>
      <c r="Q86" s="2">
        <f>IF(-0.0029*'CU60'!Q66^2+0.6769*'CU60'!Q66-4.1922&lt;0,0,-0.0029*'CU60'!Q66^2+0.6769*'CU60'!Q66-4.1922)</f>
        <v>31.34944116313271</v>
      </c>
      <c r="R86" s="2">
        <f>IF(-0.0029*'CU60'!R66^2+0.6769*'CU60'!R66-4.1922&lt;0,0,-0.0029*'CU60'!R66^2+0.6769*'CU60'!R66-4.1922)</f>
        <v>29.923014599489647</v>
      </c>
      <c r="S86" s="2">
        <f>IF(-0.0029*'CU60'!S66^2+0.6769*'CU60'!S66-4.1922&lt;0,0,-0.0029*'CU60'!S66^2+0.6769*'CU60'!S66-4.1922)</f>
        <v>28.277504019679768</v>
      </c>
      <c r="T86" s="2">
        <f>IF(-0.0029*'CU60'!T66^2+0.6769*'CU60'!T66-4.1922&lt;0,0,-0.0029*'CU60'!T66^2+0.6769*'CU60'!T66-4.1922)</f>
        <v>26.4129094237031</v>
      </c>
      <c r="U86" s="2">
        <f>IF(-0.0029*'CU60'!U66^2+0.6769*'CU60'!U66-4.1922&lt;0,0,-0.0029*'CU60'!U66^2+0.6769*'CU60'!U66-4.1922)</f>
        <v>24.329230811559654</v>
      </c>
      <c r="V86" s="2">
        <f>IF(-0.0029*'CU60'!V66^2+0.6769*'CU60'!V66-4.1922&lt;0,0,-0.0029*'CU60'!V66^2+0.6769*'CU60'!V66-4.1922)</f>
        <v>22.026468183249392</v>
      </c>
      <c r="W86" s="2">
        <f>IF(-0.0029*'CU60'!W66^2+0.6769*'CU60'!W66-4.1922&lt;0,0,-0.0029*'CU60'!W66^2+0.6769*'CU60'!W66-4.1922)</f>
        <v>16.763690878128457</v>
      </c>
      <c r="X86" s="2">
        <f>IF(-0.0029*'CU60'!X66^2+0.6769*'CU60'!X66-4.1922&lt;0,0,-0.0029*'CU60'!X66^2+0.6769*'CU60'!X66-4.1922)</f>
        <v>7.226394799196086</v>
      </c>
    </row>
    <row r="87" spans="2:24" ht="14.25">
      <c r="B87" s="2">
        <f>IF(-0.0029*'CU60'!B67^2+0.6769*'CU60'!B67-4.1922&lt;0,0,-0.0029*'CU60'!B67^2+0.6769*'CU60'!B67-4.1922)</f>
        <v>14.73900783525453</v>
      </c>
      <c r="C87" s="2">
        <f>IF(-0.0029*'CU60'!C67^2+0.6769*'CU60'!C67-4.1922&lt;0,0,-0.0029*'CU60'!C67^2+0.6769*'CU60'!C67-4.1922)</f>
        <v>27.54776045594025</v>
      </c>
      <c r="D87" s="2">
        <f>IF(-0.0029*'CU60'!D67^2+0.6769*'CU60'!D67-4.1922&lt;0,0,-0.0029*'CU60'!D67^2+0.6769*'CU60'!D67-4.1922)</f>
        <v>30.956974044135265</v>
      </c>
      <c r="E87" s="2">
        <f>IF(-0.0029*'CU60'!E67^2+0.6769*'CU60'!E67-4.1922&lt;0,0,-0.0029*'CU60'!E67^2+0.6769*'CU60'!E67-4.1922)</f>
        <v>32.29423352535865</v>
      </c>
      <c r="F87" s="2">
        <f>IF(-0.0029*'CU60'!F67^2+0.6769*'CU60'!F67-4.1922&lt;0,0,-0.0029*'CU60'!F67^2+0.6769*'CU60'!F67-4.1922)</f>
        <v>33.38659479799928</v>
      </c>
      <c r="G87" s="2">
        <f>IF(-0.0029*'CU60'!G67^2+0.6769*'CU60'!G67-4.1922&lt;0,0,-0.0029*'CU60'!G67^2+0.6769*'CU60'!G67-4.1922)</f>
        <v>34.23405786205715</v>
      </c>
      <c r="H87" s="2">
        <f>IF(-0.0029*'CU60'!H67^2+0.6769*'CU60'!H67-4.1922&lt;0,0,-0.0029*'CU60'!H67^2+0.6769*'CU60'!H67-4.1922)</f>
        <v>34.83662271753227</v>
      </c>
      <c r="I87" s="2">
        <f>IF(-0.0029*'CU60'!I67^2+0.6769*'CU60'!I67-4.1922&lt;0,0,-0.0029*'CU60'!I67^2+0.6769*'CU60'!I67-4.1922)</f>
        <v>35.194289364424655</v>
      </c>
      <c r="J87" s="2">
        <f>IF(-0.0029*'CU60'!J67^2+0.6769*'CU60'!J67-4.1922&lt;0,0,-0.0029*'CU60'!J67^2+0.6769*'CU60'!J67-4.1922)</f>
        <v>35.30705780273428</v>
      </c>
      <c r="K87" s="2">
        <f>IF(-0.0029*'CU60'!K67^2+0.6769*'CU60'!K67-4.1922&lt;0,0,-0.0029*'CU60'!K67^2+0.6769*'CU60'!K67-4.1922)</f>
        <v>35.17492803246114</v>
      </c>
      <c r="L87" s="2">
        <f>IF(-0.0029*'CU60'!L67^2+0.6769*'CU60'!L67-4.1922&lt;0,0,-0.0029*'CU60'!L67^2+0.6769*'CU60'!L67-4.1922)</f>
        <v>34.797900053605254</v>
      </c>
      <c r="M87" s="2">
        <f>IF(-0.0029*'CU60'!M67^2+0.6769*'CU60'!M67-4.1922&lt;0,0,-0.0029*'CU60'!M67^2+0.6769*'CU60'!M67-4.1922)</f>
        <v>34.17597386616662</v>
      </c>
      <c r="N87" s="2">
        <f>IF(-0.0029*'CU60'!N67^2+0.6769*'CU60'!N67-4.1922&lt;0,0,-0.0029*'CU60'!N67^2+0.6769*'CU60'!N67-4.1922)</f>
        <v>33.30914947014523</v>
      </c>
      <c r="O87" s="2">
        <f>IF(-0.0029*'CU60'!O67^2+0.6769*'CU60'!O67-4.1922&lt;0,0,-0.0029*'CU60'!O67^2+0.6769*'CU60'!O67-4.1922)</f>
        <v>32.197426865541104</v>
      </c>
      <c r="P87" s="2">
        <f>IF(-0.0029*'CU60'!P67^2+0.6769*'CU60'!P67-4.1922&lt;0,0,-0.0029*'CU60'!P67^2+0.6769*'CU60'!P67-4.1922)</f>
        <v>30.840806052354196</v>
      </c>
      <c r="Q87" s="2">
        <f>IF(-0.0029*'CU60'!Q67^2+0.6769*'CU60'!Q67-4.1922&lt;0,0,-0.0029*'CU60'!Q67^2+0.6769*'CU60'!Q67-4.1922)</f>
        <v>29.23928703058455</v>
      </c>
      <c r="R87" s="2">
        <f>IF(-0.0029*'CU60'!R67^2+0.6769*'CU60'!R67-4.1922&lt;0,0,-0.0029*'CU60'!R67^2+0.6769*'CU60'!R67-4.1922)</f>
        <v>27.392869800232162</v>
      </c>
      <c r="S87" s="2">
        <f>IF(-0.0029*'CU60'!S67^2+0.6769*'CU60'!S67-4.1922&lt;0,0,-0.0029*'CU60'!S67^2+0.6769*'CU60'!S67-4.1922)</f>
        <v>25.301554361296994</v>
      </c>
      <c r="T87" s="2">
        <f>IF(-0.0029*'CU60'!T67^2+0.6769*'CU60'!T67-4.1922&lt;0,0,-0.0029*'CU60'!T67^2+0.6769*'CU60'!T67-4.1922)</f>
        <v>22.9653407137791</v>
      </c>
      <c r="U87" s="2">
        <f>IF(-0.0029*'CU60'!U67^2+0.6769*'CU60'!U67-4.1922&lt;0,0,-0.0029*'CU60'!U67^2+0.6769*'CU60'!U67-4.1922)</f>
        <v>20.38422885767845</v>
      </c>
      <c r="V87" s="2">
        <f>IF(-0.0029*'CU60'!V67^2+0.6769*'CU60'!V67-4.1922&lt;0,0,-0.0029*'CU60'!V67^2+0.6769*'CU60'!V67-4.1922)</f>
        <v>17.55821879299502</v>
      </c>
      <c r="W87" s="2">
        <f>IF(-0.0029*'CU60'!W67^2+0.6769*'CU60'!W67-4.1922&lt;0,0,-0.0029*'CU60'!W67^2+0.6769*'CU60'!W67-4.1922)</f>
        <v>11.171504037879956</v>
      </c>
      <c r="X87" s="2">
        <f>IF(-0.0029*'CU60'!X67^2+0.6769*'CU60'!X67-4.1922&lt;0,0,-0.0029*'CU60'!X67^2+0.6769*'CU60'!X67-4.1922)</f>
        <v>0</v>
      </c>
    </row>
    <row r="88" spans="2:24" ht="14.25">
      <c r="B88" s="2">
        <f>IF(-0.0029*'CU60'!B68^2+0.6769*'CU60'!B68-4.1922&lt;0,0,-0.0029*'CU60'!B68^2+0.6769*'CU60'!B68-4.1922)</f>
        <v>15.589720181591613</v>
      </c>
      <c r="C88" s="2">
        <f>IF(-0.0029*'CU60'!C68^2+0.6769*'CU60'!C68-4.1922&lt;0,0,-0.0029*'CU60'!C68^2+0.6769*'CU60'!C68-4.1922)</f>
        <v>28.567897442313637</v>
      </c>
      <c r="D88" s="2">
        <f>IF(-0.0029*'CU60'!D68^2+0.6769*'CU60'!D68-4.1922&lt;0,0,-0.0029*'CU60'!D68^2+0.6769*'CU60'!D68-4.1922)</f>
        <v>31.854120328758952</v>
      </c>
      <c r="E88" s="2">
        <f>IF(-0.0029*'CU60'!E68^2+0.6769*'CU60'!E68-4.1922&lt;0,0,-0.0029*'CU60'!E68^2+0.6769*'CU60'!E68-4.1922)</f>
        <v>33.08900719672944</v>
      </c>
      <c r="F88" s="2">
        <f>IF(-0.0029*'CU60'!F68^2+0.6769*'CU60'!F68-4.1922&lt;0,0,-0.0029*'CU60'!F68^2+0.6769*'CU60'!F68-4.1922)</f>
        <v>34.05174434786514</v>
      </c>
      <c r="G88" s="2">
        <f>IF(-0.0029*'CU60'!G68^2+0.6769*'CU60'!G68-4.1922&lt;0,0,-0.0029*'CU60'!G68^2+0.6769*'CU60'!G68-4.1922)</f>
        <v>34.742331782166055</v>
      </c>
      <c r="H88" s="2">
        <f>IF(-0.0029*'CU60'!H68^2+0.6769*'CU60'!H68-4.1922&lt;0,0,-0.0029*'CU60'!H68^2+0.6769*'CU60'!H68-4.1922)</f>
        <v>35.1607694996322</v>
      </c>
      <c r="I88" s="2">
        <f>IF(-0.0029*'CU60'!I68^2+0.6769*'CU60'!I68-4.1922&lt;0,0,-0.0029*'CU60'!I68^2+0.6769*'CU60'!I68-4.1922)</f>
        <v>35.307057500263554</v>
      </c>
      <c r="J88" s="2">
        <f>IF(-0.0029*'CU60'!J68^2+0.6769*'CU60'!J68-4.1922&lt;0,0,-0.0029*'CU60'!J68^2+0.6769*'CU60'!J68-4.1922)</f>
        <v>35.18119578406011</v>
      </c>
      <c r="K88" s="2">
        <f>IF(-0.0029*'CU60'!K68^2+0.6769*'CU60'!K68-4.1922&lt;0,0,-0.0029*'CU60'!K68^2+0.6769*'CU60'!K68-4.1922)</f>
        <v>34.7831843510219</v>
      </c>
      <c r="L88" s="2">
        <f>IF(-0.0029*'CU60'!L68^2+0.6769*'CU60'!L68-4.1922&lt;0,0,-0.0029*'CU60'!L68^2+0.6769*'CU60'!L68-4.1922)</f>
        <v>34.11302320114889</v>
      </c>
      <c r="M88" s="2">
        <f>IF(-0.0029*'CU60'!M68^2+0.6769*'CU60'!M68-4.1922&lt;0,0,-0.0029*'CU60'!M68^2+0.6769*'CU60'!M68-4.1922)</f>
        <v>33.170712334441106</v>
      </c>
      <c r="N88" s="2">
        <f>IF(-0.0029*'CU60'!N68^2+0.6769*'CU60'!N68-4.1922&lt;0,0,-0.0029*'CU60'!N68^2+0.6769*'CU60'!N68-4.1922)</f>
        <v>31.95625175089853</v>
      </c>
      <c r="O88" s="2">
        <f>IF(-0.0029*'CU60'!O68^2+0.6769*'CU60'!O68-4.1922&lt;0,0,-0.0029*'CU60'!O68^2+0.6769*'CU60'!O68-4.1922)</f>
        <v>30.469641450521195</v>
      </c>
      <c r="P88" s="2">
        <f>IF(-0.0029*'CU60'!P68^2+0.6769*'CU60'!P68-4.1922&lt;0,0,-0.0029*'CU60'!P68^2+0.6769*'CU60'!P68-4.1922)</f>
        <v>28.71088143330904</v>
      </c>
      <c r="Q88" s="2">
        <f>IF(-0.0029*'CU60'!Q68^2+0.6769*'CU60'!Q68-4.1922&lt;0,0,-0.0029*'CU60'!Q68^2+0.6769*'CU60'!Q68-4.1922)</f>
        <v>26.67997169926214</v>
      </c>
      <c r="R88" s="2">
        <f>IF(-0.0029*'CU60'!R68^2+0.6769*'CU60'!R68-4.1922&lt;0,0,-0.0029*'CU60'!R68^2+0.6769*'CU60'!R68-4.1922)</f>
        <v>24.37691224838042</v>
      </c>
      <c r="S88" s="2">
        <f>IF(-0.0029*'CU60'!S68^2+0.6769*'CU60'!S68-4.1922&lt;0,0,-0.0029*'CU60'!S68^2+0.6769*'CU60'!S68-4.1922)</f>
        <v>21.801703080663927</v>
      </c>
      <c r="T88" s="2">
        <f>IF(-0.0029*'CU60'!T68^2+0.6769*'CU60'!T68-4.1922&lt;0,0,-0.0029*'CU60'!T68^2+0.6769*'CU60'!T68-4.1922)</f>
        <v>18.954344196112658</v>
      </c>
      <c r="U88" s="2">
        <f>IF(-0.0029*'CU60'!U68^2+0.6769*'CU60'!U68-4.1922&lt;0,0,-0.0029*'CU60'!U68^2+0.6769*'CU60'!U68-4.1922)</f>
        <v>15.834835594726627</v>
      </c>
      <c r="V88" s="2">
        <f>IF(-0.0029*'CU60'!V68^2+0.6769*'CU60'!V68-4.1922&lt;0,0,-0.0029*'CU60'!V68^2+0.6769*'CU60'!V68-4.1922)</f>
        <v>12.44317727650575</v>
      </c>
      <c r="W88" s="2">
        <f>IF(-0.0029*'CU60'!W68^2+0.6769*'CU60'!W68-4.1922&lt;0,0,-0.0029*'CU60'!W68^2+0.6769*'CU60'!W68-4.1922)</f>
        <v>4.843411489559784</v>
      </c>
      <c r="X88" s="2">
        <f>IF(-0.0029*'CU60'!X68^2+0.6769*'CU60'!X68-4.1922&lt;0,0,-0.0029*'CU60'!X68^2+0.6769*'CU60'!X68-4.1922)</f>
        <v>0</v>
      </c>
    </row>
    <row r="89" spans="2:24" ht="14.25">
      <c r="B89" s="2">
        <f>IF(-0.0029*'CU60'!B69^2+0.6769*'CU60'!B69-4.1922&lt;0,0,-0.0029*'CU60'!B69^2+0.6769*'CU60'!B69-4.1922)</f>
        <v>16.422466079977735</v>
      </c>
      <c r="C89" s="2">
        <f>IF(-0.0029*'CU60'!C69^2+0.6769*'CU60'!C69-4.1922&lt;0,0,-0.0029*'CU60'!C69^2+0.6769*'CU60'!C69-4.1922)</f>
        <v>29.51616863688315</v>
      </c>
      <c r="D89" s="2">
        <f>IF(-0.0029*'CU60'!D69^2+0.6769*'CU60'!D69-4.1922&lt;0,0,-0.0029*'CU60'!D69^2+0.6769*'CU60'!D69-4.1922)</f>
        <v>32.64777987318506</v>
      </c>
      <c r="E89" s="2">
        <f>IF(-0.0029*'CU60'!E69^2+0.6769*'CU60'!E69-4.1922&lt;0,0,-0.0029*'CU60'!E69^2+0.6769*'CU60'!E69-4.1922)</f>
        <v>33.76232767995168</v>
      </c>
      <c r="F89" s="2">
        <f>IF(-0.0029*'CU60'!F69^2+0.6769*'CU60'!F69-4.1922&lt;0,0,-0.0029*'CU60'!F69^2+0.6769*'CU60'!F69-4.1922)</f>
        <v>34.5760369457954</v>
      </c>
      <c r="G89" s="2">
        <f>IF(-0.0029*'CU60'!G69^2+0.6769*'CU60'!G69-4.1922&lt;0,0,-0.0029*'CU60'!G69^2+0.6769*'CU60'!G69-4.1922)</f>
        <v>35.08890767071624</v>
      </c>
      <c r="H89" s="2">
        <f>IF(-0.0029*'CU60'!H69^2+0.6769*'CU60'!H69-4.1922&lt;0,0,-0.0029*'CU60'!H69^2+0.6769*'CU60'!H69-4.1922)</f>
        <v>35.30093985471418</v>
      </c>
      <c r="I89" s="2">
        <f>IF(-0.0029*'CU60'!I69^2+0.6769*'CU60'!I69-4.1922&lt;0,0,-0.0029*'CU60'!I69^2+0.6769*'CU60'!I69-4.1922)</f>
        <v>35.212133497789225</v>
      </c>
      <c r="J89" s="2">
        <f>IF(-0.0029*'CU60'!J69^2+0.6769*'CU60'!J69-4.1922&lt;0,0,-0.0029*'CU60'!J69^2+0.6769*'CU60'!J69-4.1922)</f>
        <v>34.82248859994137</v>
      </c>
      <c r="K89" s="2">
        <f>IF(-0.0029*'CU60'!K69^2+0.6769*'CU60'!K69-4.1922&lt;0,0,-0.0029*'CU60'!K69^2+0.6769*'CU60'!K69-4.1922)</f>
        <v>34.13200516117065</v>
      </c>
      <c r="L89" s="2">
        <f>IF(-0.0029*'CU60'!L69^2+0.6769*'CU60'!L69-4.1922&lt;0,0,-0.0029*'CU60'!L69^2+0.6769*'CU60'!L69-4.1922)</f>
        <v>33.14068318147701</v>
      </c>
      <c r="M89" s="2">
        <f>IF(-0.0029*'CU60'!M69^2+0.6769*'CU60'!M69-4.1922&lt;0,0,-0.0029*'CU60'!M69^2+0.6769*'CU60'!M69-4.1922)</f>
        <v>31.848522660860482</v>
      </c>
      <c r="N89" s="2">
        <f>IF(-0.0029*'CU60'!N69^2+0.6769*'CU60'!N69-4.1922&lt;0,0,-0.0029*'CU60'!N69^2+0.6769*'CU60'!N69-4.1922)</f>
        <v>30.25552359932105</v>
      </c>
      <c r="O89" s="2">
        <f>IF(-0.0029*'CU60'!O69^2+0.6769*'CU60'!O69-4.1922&lt;0,0,-0.0029*'CU60'!O69^2+0.6769*'CU60'!O69-4.1922)</f>
        <v>28.361685996858768</v>
      </c>
      <c r="P89" s="2">
        <f>IF(-0.0029*'CU60'!P69^2+0.6769*'CU60'!P69-4.1922&lt;0,0,-0.0029*'CU60'!P69^2+0.6769*'CU60'!P69-4.1922)</f>
        <v>26.16700985347356</v>
      </c>
      <c r="Q89" s="2">
        <f>IF(-0.0029*'CU60'!Q69^2+0.6769*'CU60'!Q69-4.1922&lt;0,0,-0.0029*'CU60'!Q69^2+0.6769*'CU60'!Q69-4.1922)</f>
        <v>23.671495169165453</v>
      </c>
      <c r="R89" s="2">
        <f>IF(-0.0029*'CU60'!R69^2+0.6769*'CU60'!R69-4.1922&lt;0,0,-0.0029*'CU60'!R69^2+0.6769*'CU60'!R69-4.1922)</f>
        <v>20.875141943934466</v>
      </c>
      <c r="S89" s="2">
        <f>IF(-0.0029*'CU60'!S69^2+0.6769*'CU60'!S69-4.1922&lt;0,0,-0.0029*'CU60'!S69^2+0.6769*'CU60'!S69-4.1922)</f>
        <v>17.777950177780568</v>
      </c>
      <c r="T89" s="2">
        <f>IF(-0.0029*'CU60'!T69^2+0.6769*'CU60'!T69-4.1922&lt;0,0,-0.0029*'CU60'!T69^2+0.6769*'CU60'!T69-4.1922)</f>
        <v>14.379919870703802</v>
      </c>
      <c r="U89" s="2">
        <f>IF(-0.0029*'CU60'!U69^2+0.6769*'CU60'!U69-4.1922&lt;0,0,-0.0029*'CU60'!U69^2+0.6769*'CU60'!U69-4.1922)</f>
        <v>10.681051022704153</v>
      </c>
      <c r="V89" s="2">
        <f>IF(-0.0029*'CU60'!V69^2+0.6769*'CU60'!V69-4.1922&lt;0,0,-0.0029*'CU60'!V69^2+0.6769*'CU60'!V69-4.1922)</f>
        <v>6.681343633781566</v>
      </c>
      <c r="W89" s="2">
        <f>IF(-0.0029*'CU60'!W69^2+0.6769*'CU60'!W69-4.1922&lt;0,0,-0.0029*'CU60'!W69^2+0.6769*'CU60'!W69-4.1922)</f>
        <v>0</v>
      </c>
      <c r="X89" s="2">
        <f>IF(-0.0029*'CU60'!X69^2+0.6769*'CU60'!X69-4.1922&lt;0,0,-0.0029*'CU60'!X69^2+0.6769*'CU60'!X69-4.1922)</f>
        <v>0</v>
      </c>
    </row>
    <row r="90" spans="2:24" ht="14.25">
      <c r="B90" s="2">
        <f>IF(-0.0029*'CU60'!B70^2+0.6769*'CU60'!B70-4.1922&lt;0,0,-0.0029*'CU60'!B70^2+0.6769*'CU60'!B70-4.1922)</f>
        <v>17.237245530412885</v>
      </c>
      <c r="C90" s="2">
        <f>IF(-0.0029*'CU60'!C70^2+0.6769*'CU60'!C70-4.1922&lt;0,0,-0.0029*'CU60'!C70^2+0.6769*'CU60'!C70-4.1922)</f>
        <v>30.39257403964878</v>
      </c>
      <c r="D90" s="2">
        <f>IF(-0.0029*'CU60'!D70^2+0.6769*'CU60'!D70-4.1922&lt;0,0,-0.0029*'CU60'!D70^2+0.6769*'CU60'!D70-4.1922)</f>
        <v>33.337952677413575</v>
      </c>
      <c r="E90" s="2">
        <f>IF(-0.0029*'CU60'!E70^2+0.6769*'CU60'!E70-4.1922&lt;0,0,-0.0029*'CU60'!E70^2+0.6769*'CU60'!E70-4.1922)</f>
        <v>34.31419497502536</v>
      </c>
      <c r="F90" s="2">
        <f>IF(-0.0029*'CU60'!F70^2+0.6769*'CU60'!F70-4.1922&lt;0,0,-0.0029*'CU60'!F70^2+0.6769*'CU60'!F70-4.1922)</f>
        <v>34.95947259179006</v>
      </c>
      <c r="G90" s="2">
        <f>IF(-0.0029*'CU60'!G70^2+0.6769*'CU60'!G70-4.1922&lt;0,0,-0.0029*'CU60'!G70^2+0.6769*'CU60'!G70-4.1922)</f>
        <v>35.27378552770769</v>
      </c>
      <c r="H90" s="2">
        <f>IF(-0.0029*'CU60'!H70^2+0.6769*'CU60'!H70-4.1922&lt;0,0,-0.0029*'CU60'!H70^2+0.6769*'CU60'!H70-4.1922)</f>
        <v>35.25713378277823</v>
      </c>
      <c r="I90" s="2">
        <f>IF(-0.0029*'CU60'!I70^2+0.6769*'CU60'!I70-4.1922&lt;0,0,-0.0029*'CU60'!I70^2+0.6769*'CU60'!I70-4.1922)</f>
        <v>34.90951735700169</v>
      </c>
      <c r="J90" s="2">
        <f>IF(-0.0029*'CU60'!J70^2+0.6769*'CU60'!J70-4.1922&lt;0,0,-0.0029*'CU60'!J70^2+0.6769*'CU60'!J70-4.1922)</f>
        <v>34.23093625037807</v>
      </c>
      <c r="K90" s="2">
        <f>IF(-0.0029*'CU60'!K70^2+0.6769*'CU60'!K70-4.1922&lt;0,0,-0.0029*'CU60'!K70^2+0.6769*'CU60'!K70-4.1922)</f>
        <v>33.22139046290738</v>
      </c>
      <c r="L90" s="2">
        <f>IF(-0.0029*'CU60'!L70^2+0.6769*'CU60'!L70-4.1922&lt;0,0,-0.0029*'CU60'!L70^2+0.6769*'CU60'!L70-4.1922)</f>
        <v>31.880879994589606</v>
      </c>
      <c r="M90" s="2">
        <f>IF(-0.0029*'CU60'!M70^2+0.6769*'CU60'!M70-4.1922&lt;0,0,-0.0029*'CU60'!M70^2+0.6769*'CU60'!M70-4.1922)</f>
        <v>30.209404845424743</v>
      </c>
      <c r="N90" s="2">
        <f>IF(-0.0029*'CU60'!N70^2+0.6769*'CU60'!N70-4.1922&lt;0,0,-0.0029*'CU60'!N70^2+0.6769*'CU60'!N70-4.1922)</f>
        <v>28.20696501541282</v>
      </c>
      <c r="O90" s="2">
        <f>IF(-0.0029*'CU60'!O70^2+0.6769*'CU60'!O70-4.1922&lt;0,0,-0.0029*'CU60'!O70^2+0.6769*'CU60'!O70-4.1922)</f>
        <v>25.873560504553808</v>
      </c>
      <c r="P90" s="2">
        <f>IF(-0.0029*'CU60'!P70^2+0.6769*'CU60'!P70-4.1922&lt;0,0,-0.0029*'CU60'!P70^2+0.6769*'CU60'!P70-4.1922)</f>
        <v>23.209191312847707</v>
      </c>
      <c r="Q90" s="2">
        <f>IF(-0.0029*'CU60'!Q70^2+0.6769*'CU60'!Q70-4.1922&lt;0,0,-0.0029*'CU60'!Q70^2+0.6769*'CU60'!Q70-4.1922)</f>
        <v>20.213857440294532</v>
      </c>
      <c r="R90" s="2">
        <f>IF(-0.0029*'CU60'!R70^2+0.6769*'CU60'!R70-4.1922&lt;0,0,-0.0029*'CU60'!R70^2+0.6769*'CU60'!R70-4.1922)</f>
        <v>16.887558886894283</v>
      </c>
      <c r="S90" s="2">
        <f>IF(-0.0029*'CU60'!S70^2+0.6769*'CU60'!S70-4.1922&lt;0,0,-0.0029*'CU60'!S70^2+0.6769*'CU60'!S70-4.1922)</f>
        <v>13.230295652646944</v>
      </c>
      <c r="T90" s="2">
        <f>IF(-0.0029*'CU60'!T70^2+0.6769*'CU60'!T70-4.1922&lt;0,0,-0.0029*'CU60'!T70^2+0.6769*'CU60'!T70-4.1922)</f>
        <v>9.242067737552546</v>
      </c>
      <c r="U90" s="2">
        <f>IF(-0.0029*'CU60'!U70^2+0.6769*'CU60'!U70-4.1922&lt;0,0,-0.0029*'CU60'!U70^2+0.6769*'CU60'!U70-4.1922)</f>
        <v>4.922875141611044</v>
      </c>
      <c r="V90" s="2">
        <f>IF(-0.0029*'CU60'!V70^2+0.6769*'CU60'!V70-4.1922&lt;0,0,-0.0029*'CU60'!V70^2+0.6769*'CU60'!V70-4.1922)</f>
        <v>0.27271786482246796</v>
      </c>
      <c r="W90" s="2">
        <f>IF(-0.0029*'CU60'!W70^2+0.6769*'CU60'!W70-4.1922&lt;0,0,-0.0029*'CU60'!W70^2+0.6769*'CU60'!W70-4.1922)</f>
        <v>0</v>
      </c>
      <c r="X90" s="2">
        <f>IF(-0.0029*'CU60'!X70^2+0.6769*'CU60'!X70-4.1922&lt;0,0,-0.0029*'CU60'!X70^2+0.6769*'CU60'!X70-4.1922)</f>
        <v>0</v>
      </c>
    </row>
    <row r="93" spans="1:8" ht="14.25">
      <c r="A93" s="16"/>
      <c r="B93" s="16"/>
      <c r="C93" s="16"/>
      <c r="D93" s="16"/>
      <c r="E93" s="16"/>
      <c r="F93" s="16"/>
      <c r="G93" s="16"/>
      <c r="H93" s="16"/>
    </row>
    <row r="94" spans="1:22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 t="s">
        <v>12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ht="15.75" thickBot="1">
      <c r="A95" s="32"/>
      <c r="B95" s="33" t="str">
        <f>"-1.5 ML/ha"</f>
        <v>-1.5 ML/ha</v>
      </c>
      <c r="C95" s="33" t="str">
        <f>"-1.0 ML/ha"</f>
        <v>-1.0 ML/ha</v>
      </c>
      <c r="D95" s="33" t="str">
        <f>"-0.8 ML/ha"</f>
        <v>-0.8 ML/ha</v>
      </c>
      <c r="E95" s="33" t="str">
        <f>"-0.7 ML/ha"</f>
        <v>-0.7 ML/ha</v>
      </c>
      <c r="F95" s="33" t="str">
        <f>"-0.6 ML/ha"</f>
        <v>-0.6 ML/ha</v>
      </c>
      <c r="G95" s="33" t="str">
        <f>"-0.5 ML/ha"</f>
        <v>-0.5 ML/ha</v>
      </c>
      <c r="H95" s="33" t="str">
        <f>"-0.4 ML/ha"</f>
        <v>-0.4 ML/ha</v>
      </c>
      <c r="I95" s="33" t="str">
        <f>"-0.3 ML/ha"</f>
        <v>-0.3 ML/ha</v>
      </c>
      <c r="J95" s="33" t="str">
        <f>"-0.2 ML/ha"</f>
        <v>-0.2 ML/ha</v>
      </c>
      <c r="K95" s="33" t="str">
        <f>"-0.1 ML/ha"</f>
        <v>-0.1 ML/ha</v>
      </c>
      <c r="L95" s="33" t="s">
        <v>0</v>
      </c>
      <c r="M95" s="33" t="str">
        <f>"+0.1 ML/ha"</f>
        <v>+0.1 ML/ha</v>
      </c>
      <c r="N95" s="33" t="str">
        <f>"+0.2 ML/ha"</f>
        <v>+0.2 ML/ha</v>
      </c>
      <c r="O95" s="33" t="str">
        <f>"+0.3 ML/ha"</f>
        <v>+0.3 ML/ha</v>
      </c>
      <c r="P95" s="33" t="str">
        <f>"+0.4 ML/ha"</f>
        <v>+0.4 ML/ha</v>
      </c>
      <c r="Q95" s="33" t="str">
        <f>"+0.5 ML/ha"</f>
        <v>+0.5 ML/ha</v>
      </c>
      <c r="R95" s="33" t="str">
        <f>"+0.6 ML/ha"</f>
        <v>+0.6 ML/ha</v>
      </c>
      <c r="S95" s="33" t="str">
        <f>"+0.7 ML/ha"</f>
        <v>+0.7 ML/ha</v>
      </c>
      <c r="T95" s="33" t="str">
        <f>"+0.8 ML/ha"</f>
        <v>+0.8 ML/ha</v>
      </c>
      <c r="U95" s="33" t="str">
        <f>"+0.9 ML/ha"</f>
        <v>+0.9 ML/ha</v>
      </c>
      <c r="V95" s="34" t="str">
        <f>"+1.0 ML/ha"</f>
        <v>+1.0 ML/ha</v>
      </c>
      <c r="W95" s="34" t="str">
        <f>"+1.2 ML/ha"</f>
        <v>+1.2 ML/ha</v>
      </c>
      <c r="X95" s="34" t="str">
        <f>"+1.5 ML/ha"</f>
        <v>+1.5 ML/ha</v>
      </c>
    </row>
    <row r="96" spans="1:24" ht="14.25">
      <c r="A96" s="16"/>
      <c r="B96" s="36">
        <f>B79*AreaUnderNormalCurve!$C$4</f>
        <v>0.04302792552960485</v>
      </c>
      <c r="C96" s="36">
        <f>C79*AreaUnderNormalCurve!$C$4</f>
        <v>0.09398381178134073</v>
      </c>
      <c r="D96" s="36">
        <f>D79*AreaUnderNormalCurve!$C$4</f>
        <v>0.11083429688423177</v>
      </c>
      <c r="E96" s="36">
        <f>E79*AreaUnderNormalCurve!$C$4</f>
        <v>0.11850271027900516</v>
      </c>
      <c r="F96" s="36">
        <f>F79*AreaUnderNormalCurve!$C$4</f>
        <v>0.12566657090266378</v>
      </c>
      <c r="G96" s="36">
        <f>G79*AreaUnderNormalCurve!$C$4</f>
        <v>0.13232587875520765</v>
      </c>
      <c r="H96" s="36">
        <f>H79*AreaUnderNormalCurve!$C$4</f>
        <v>0.13848063383663678</v>
      </c>
      <c r="I96" s="36">
        <f>I79*AreaUnderNormalCurve!$C$4</f>
        <v>0.14413083614695113</v>
      </c>
      <c r="J96" s="36">
        <f>J79*AreaUnderNormalCurve!$C$4</f>
        <v>0.14927648568615073</v>
      </c>
      <c r="K96" s="36">
        <f>K79*AreaUnderNormalCurve!$C$4</f>
        <v>0.15391758245423556</v>
      </c>
      <c r="L96" s="36">
        <f>L79*AreaUnderNormalCurve!$C$4</f>
        <v>0.15805412645120562</v>
      </c>
      <c r="M96" s="36">
        <f>M79*AreaUnderNormalCurve!$C$4</f>
        <v>0.16168611767706095</v>
      </c>
      <c r="N96" s="36">
        <f>N79*AreaUnderNormalCurve!$C$4</f>
        <v>0.16481355613180157</v>
      </c>
      <c r="O96" s="36">
        <f>O79*AreaUnderNormalCurve!$C$4</f>
        <v>0.1674364418154273</v>
      </c>
      <c r="P96" s="36">
        <f>P79*AreaUnderNormalCurve!$C$4</f>
        <v>0.16955477472793837</v>
      </c>
      <c r="Q96" s="36">
        <f>Q79*AreaUnderNormalCurve!$C$4</f>
        <v>0.17116855486933466</v>
      </c>
      <c r="R96" s="36">
        <f>R79*AreaUnderNormalCurve!$C$4</f>
        <v>0.1722777822396162</v>
      </c>
      <c r="S96" s="36">
        <f>S79*AreaUnderNormalCurve!$C$4</f>
        <v>0.17288245683878295</v>
      </c>
      <c r="T96" s="36">
        <f>T79*AreaUnderNormalCurve!$C$4</f>
        <v>0.172982578666835</v>
      </c>
      <c r="U96" s="36">
        <f>U79*AreaUnderNormalCurve!$C$4</f>
        <v>0.17257814772377222</v>
      </c>
      <c r="V96" s="36">
        <f>V79*AreaUnderNormalCurve!$C$4</f>
        <v>0.17166916400959473</v>
      </c>
      <c r="W96" s="36">
        <f>W79*AreaUnderNormalCurve!$C$4</f>
        <v>0.16833753826789546</v>
      </c>
      <c r="X96" s="36">
        <f>X79*AreaUnderNormalCurve!$C$4</f>
        <v>0.15955595387198585</v>
      </c>
    </row>
    <row r="97" spans="1:24" ht="14.25">
      <c r="A97" s="16"/>
      <c r="B97" s="36">
        <f>B80*AreaUnderNormalCurve!$C$5</f>
        <v>0.14488995331397553</v>
      </c>
      <c r="C97" s="36">
        <f>C80*AreaUnderNormalCurve!$C$5</f>
        <v>0.3164761008963515</v>
      </c>
      <c r="D97" s="36">
        <f>D80*AreaUnderNormalCurve!$C$5</f>
        <v>0.3732175303244539</v>
      </c>
      <c r="E97" s="36">
        <f>E80*AreaUnderNormalCurve!$C$5</f>
        <v>0.39903973869460924</v>
      </c>
      <c r="F97" s="36">
        <f>F80*AreaUnderNormalCurve!$C$5</f>
        <v>0.42316294283550054</v>
      </c>
      <c r="G97" s="36">
        <f>G80*AreaUnderNormalCurve!$C$5</f>
        <v>0.44558714274712785</v>
      </c>
      <c r="H97" s="36">
        <f>H80*AreaUnderNormalCurve!$C$5</f>
        <v>0.46631233842949127</v>
      </c>
      <c r="I97" s="36">
        <f>I80*AreaUnderNormalCurve!$C$5</f>
        <v>0.4853385298825906</v>
      </c>
      <c r="J97" s="36">
        <f>J80*AreaUnderNormalCurve!$C$5</f>
        <v>0.5026657171064259</v>
      </c>
      <c r="K97" s="36">
        <f>K80*AreaUnderNormalCurve!$C$5</f>
        <v>0.5182939001009973</v>
      </c>
      <c r="L97" s="36">
        <f>L80*AreaUnderNormalCurve!$C$5</f>
        <v>0.5322230788663047</v>
      </c>
      <c r="M97" s="36">
        <f>M80*AreaUnderNormalCurve!$C$5</f>
        <v>0.5444532534023482</v>
      </c>
      <c r="N97" s="36">
        <f>N80*AreaUnderNormalCurve!$C$5</f>
        <v>0.5549844237091277</v>
      </c>
      <c r="O97" s="36">
        <f>O80*AreaUnderNormalCurve!$C$5</f>
        <v>0.563816589786643</v>
      </c>
      <c r="P97" s="36">
        <f>P80*AreaUnderNormalCurve!$C$5</f>
        <v>0.5709497516348946</v>
      </c>
      <c r="Q97" s="36">
        <f>Q80*AreaUnderNormalCurve!$C$5</f>
        <v>0.5763839092538822</v>
      </c>
      <c r="R97" s="36">
        <f>R80*AreaUnderNormalCurve!$C$5</f>
        <v>0.5801190626436057</v>
      </c>
      <c r="S97" s="36">
        <f>S80*AreaUnderNormalCurve!$C$5</f>
        <v>0.582155211804065</v>
      </c>
      <c r="T97" s="36">
        <f>T80*AreaUnderNormalCurve!$C$5</f>
        <v>0.5824923567352608</v>
      </c>
      <c r="U97" s="36">
        <f>U80*AreaUnderNormalCurve!$C$5</f>
        <v>0.5811304974371923</v>
      </c>
      <c r="V97" s="36">
        <f>V80*AreaUnderNormalCurve!$C$5</f>
        <v>0.5780696339098599</v>
      </c>
      <c r="W97" s="36">
        <f>W80*AreaUnderNormalCurve!$C$5</f>
        <v>0.5668508941674031</v>
      </c>
      <c r="X97" s="36">
        <f>X80*AreaUnderNormalCurve!$C$5</f>
        <v>0.5372802528342382</v>
      </c>
    </row>
    <row r="98" spans="1:24" ht="14.25">
      <c r="A98" s="16"/>
      <c r="B98" s="36">
        <f>B81*AreaUnderNormalCurve!$C$6</f>
        <v>0.40825303124653733</v>
      </c>
      <c r="C98" s="36">
        <f>C81*AreaUnderNormalCurve!$C$6</f>
        <v>0.8783730797229916</v>
      </c>
      <c r="D98" s="36">
        <f>D81*AreaUnderNormalCurve!$C$6</f>
        <v>1.0319785783379503</v>
      </c>
      <c r="E98" s="36">
        <f>E81*AreaUnderNormalCurve!$C$6</f>
        <v>1.1014007874792244</v>
      </c>
      <c r="F98" s="36">
        <f>F81*AreaUnderNormalCurve!$C$6</f>
        <v>1.1659026365096952</v>
      </c>
      <c r="G98" s="36">
        <f>G81*AreaUnderNormalCurve!$C$6</f>
        <v>1.2254841254293627</v>
      </c>
      <c r="H98" s="36">
        <f>H81*AreaUnderNormalCurve!$C$6</f>
        <v>1.2801452542382268</v>
      </c>
      <c r="I98" s="36">
        <f>I81*AreaUnderNormalCurve!$C$6</f>
        <v>1.3298860229362879</v>
      </c>
      <c r="J98" s="36">
        <f>J81*AreaUnderNormalCurve!$C$6</f>
        <v>1.374706431523546</v>
      </c>
      <c r="K98" s="36">
        <f>K81*AreaUnderNormalCurve!$C$6</f>
        <v>1.41460648</v>
      </c>
      <c r="L98" s="36">
        <f>L81*AreaUnderNormalCurve!$C$6</f>
        <v>1.4495861683656508</v>
      </c>
      <c r="M98" s="36">
        <f>M81*AreaUnderNormalCurve!$C$6</f>
        <v>1.4796454966204984</v>
      </c>
      <c r="N98" s="36">
        <f>N81*AreaUnderNormalCurve!$C$6</f>
        <v>1.5047844647645428</v>
      </c>
      <c r="O98" s="36">
        <f>O81*AreaUnderNormalCurve!$C$6</f>
        <v>1.5250030727977841</v>
      </c>
      <c r="P98" s="36">
        <f>P81*AreaUnderNormalCurve!$C$6</f>
        <v>1.5403013207202216</v>
      </c>
      <c r="Q98" s="36">
        <f>Q81*AreaUnderNormalCurve!$C$6</f>
        <v>1.5506792085318561</v>
      </c>
      <c r="R98" s="36">
        <f>R81*AreaUnderNormalCurve!$C$6</f>
        <v>1.5561367362326872</v>
      </c>
      <c r="S98" s="36">
        <f>S81*AreaUnderNormalCurve!$C$6</f>
        <v>1.5566739038227146</v>
      </c>
      <c r="T98" s="36">
        <f>T81*AreaUnderNormalCurve!$C$6</f>
        <v>1.5522907113019389</v>
      </c>
      <c r="U98" s="36">
        <f>U81*AreaUnderNormalCurve!$C$6</f>
        <v>1.54298715867036</v>
      </c>
      <c r="V98" s="36">
        <f>V81*AreaUnderNormalCurve!$C$6</f>
        <v>1.5287632459279776</v>
      </c>
      <c r="W98" s="36">
        <f>W81*AreaUnderNormalCurve!$C$6</f>
        <v>1.485554340110803</v>
      </c>
      <c r="X98" s="36">
        <f>X81*AreaUnderNormalCurve!$C$6</f>
        <v>1.3838382805540166</v>
      </c>
    </row>
    <row r="99" spans="1:24" ht="14.25">
      <c r="A99" s="16"/>
      <c r="B99" s="36">
        <f>B82*AreaUnderNormalCurve!$C$7</f>
        <v>0.9378241534791559</v>
      </c>
      <c r="C99" s="36">
        <f>C82*AreaUnderNormalCurve!$C$7</f>
        <v>1.9616823377959844</v>
      </c>
      <c r="D99" s="36">
        <f>D82*AreaUnderNormalCurve!$C$7</f>
        <v>2.2875588313572637</v>
      </c>
      <c r="E99" s="36">
        <f>E82*AreaUnderNormalCurve!$C$7</f>
        <v>2.4325684823881644</v>
      </c>
      <c r="F99" s="36">
        <f>F82*AreaUnderNormalCurve!$C$7</f>
        <v>2.565625736252572</v>
      </c>
      <c r="G99" s="36">
        <f>G82*AreaUnderNormalCurve!$C$7</f>
        <v>2.6867305929504854</v>
      </c>
      <c r="H99" s="36">
        <f>H82*AreaUnderNormalCurve!$C$7</f>
        <v>2.7958830524819067</v>
      </c>
      <c r="I99" s="36">
        <f>I82*AreaUnderNormalCurve!$C$7</f>
        <v>2.893083114846834</v>
      </c>
      <c r="J99" s="36">
        <f>J82*AreaUnderNormalCurve!$C$7</f>
        <v>2.97833078004527</v>
      </c>
      <c r="K99" s="36">
        <f>K82*AreaUnderNormalCurve!$C$7</f>
        <v>3.0516260480772113</v>
      </c>
      <c r="L99" s="36">
        <f>L82*AreaUnderNormalCurve!$C$7</f>
        <v>3.11296891894266</v>
      </c>
      <c r="M99" s="36">
        <f>M82*AreaUnderNormalCurve!$C$7</f>
        <v>3.162359392641615</v>
      </c>
      <c r="N99" s="36">
        <f>N82*AreaUnderNormalCurve!$C$7</f>
        <v>3.199797469174077</v>
      </c>
      <c r="O99" s="36">
        <f>O82*AreaUnderNormalCurve!$C$7</f>
        <v>3.2252831485400475</v>
      </c>
      <c r="P99" s="36">
        <f>P82*AreaUnderNormalCurve!$C$7</f>
        <v>3.238816430739523</v>
      </c>
      <c r="Q99" s="36">
        <f>Q82*AreaUnderNormalCurve!$C$7</f>
        <v>3.240397315772508</v>
      </c>
      <c r="R99" s="36">
        <f>R82*AreaUnderNormalCurve!$C$7</f>
        <v>3.230025803638997</v>
      </c>
      <c r="S99" s="36">
        <f>S82*AreaUnderNormalCurve!$C$7</f>
        <v>3.207701894338995</v>
      </c>
      <c r="T99" s="36">
        <f>T82*AreaUnderNormalCurve!$C$7</f>
        <v>3.173425587872499</v>
      </c>
      <c r="U99" s="36">
        <f>U82*AreaUnderNormalCurve!$C$7</f>
        <v>3.12719688423951</v>
      </c>
      <c r="V99" s="36">
        <f>V82*AreaUnderNormalCurve!$C$7</f>
        <v>3.0690157834400265</v>
      </c>
      <c r="W99" s="36">
        <f>W82*AreaUnderNormalCurve!$C$7</f>
        <v>2.9167963903415832</v>
      </c>
      <c r="X99" s="36">
        <f>X82*AreaUnderNormalCurve!$C$7</f>
        <v>2.5988243219452194</v>
      </c>
    </row>
    <row r="100" spans="1:24" ht="14.25">
      <c r="A100" s="16"/>
      <c r="B100" s="36">
        <f>B83*AreaUnderNormalCurve!$C$8</f>
        <v>1.6723584461624303</v>
      </c>
      <c r="C100" s="36">
        <f>C83*AreaUnderNormalCurve!$C$8</f>
        <v>3.4100083334019398</v>
      </c>
      <c r="D100" s="36">
        <f>D83*AreaUnderNormalCurve!$C$8</f>
        <v>3.9473948733993263</v>
      </c>
      <c r="E100" s="36">
        <f>E83*AreaUnderNormalCurve!$C$8</f>
        <v>4.182300983062644</v>
      </c>
      <c r="F100" s="36">
        <f>F83*AreaUnderNormalCurve!$C$8</f>
        <v>4.3946823191690445</v>
      </c>
      <c r="G100" s="36">
        <f>G83*AreaUnderNormalCurve!$C$8</f>
        <v>4.584538881718529</v>
      </c>
      <c r="H100" s="36">
        <f>H83*AreaUnderNormalCurve!$C$8</f>
        <v>4.751870670711095</v>
      </c>
      <c r="I100" s="36">
        <f>I83*AreaUnderNormalCurve!$C$8</f>
        <v>4.896677686146745</v>
      </c>
      <c r="J100" s="36">
        <f>J83*AreaUnderNormalCurve!$C$8</f>
        <v>5.018959928025479</v>
      </c>
      <c r="K100" s="36">
        <f>K83*AreaUnderNormalCurve!$C$8</f>
        <v>5.118717396347298</v>
      </c>
      <c r="L100" s="36">
        <f>L83*AreaUnderNormalCurve!$C$8</f>
        <v>5.195950091112196</v>
      </c>
      <c r="M100" s="36">
        <f>M83*AreaUnderNormalCurve!$C$8</f>
        <v>5.25065801232018</v>
      </c>
      <c r="N100" s="36">
        <f>N83*AreaUnderNormalCurve!$C$8</f>
        <v>5.2828411599712455</v>
      </c>
      <c r="O100" s="36">
        <f>O83*AreaUnderNormalCurve!$C$8</f>
        <v>5.292499534065395</v>
      </c>
      <c r="P100" s="36">
        <f>P83*AreaUnderNormalCurve!$C$8</f>
        <v>5.279633134602627</v>
      </c>
      <c r="Q100" s="36">
        <f>Q83*AreaUnderNormalCurve!$C$8</f>
        <v>5.244241961582942</v>
      </c>
      <c r="R100" s="36">
        <f>R83*AreaUnderNormalCurve!$C$8</f>
        <v>5.18632601500634</v>
      </c>
      <c r="S100" s="36">
        <f>S83*AreaUnderNormalCurve!$C$8</f>
        <v>5.1058852948728255</v>
      </c>
      <c r="T100" s="36">
        <f>T83*AreaUnderNormalCurve!$C$8</f>
        <v>5.00291980118239</v>
      </c>
      <c r="U100" s="36">
        <f>U83*AreaUnderNormalCurve!$C$8</f>
        <v>4.877429533935039</v>
      </c>
      <c r="V100" s="36">
        <f>V83*AreaUnderNormalCurve!$C$8</f>
        <v>4.72941449313077</v>
      </c>
      <c r="W100" s="36">
        <f>W83*AreaUnderNormalCurve!$C$8</f>
        <v>4.365810090851482</v>
      </c>
      <c r="X100" s="36">
        <f>X83*AreaUnderNormalCurve!$C$8</f>
        <v>3.6514676857556725</v>
      </c>
    </row>
    <row r="101" spans="1:24" ht="14.25">
      <c r="A101" s="16"/>
      <c r="B101" s="36">
        <f>B84*AreaUnderNormalCurve!$C$9</f>
        <v>2.3131423087849194</v>
      </c>
      <c r="C101" s="36">
        <f>C84*AreaUnderNormalCurve!$C$9</f>
        <v>4.606753633858385</v>
      </c>
      <c r="D101" s="36">
        <f>D84*AreaUnderNormalCurve!$C$9</f>
        <v>5.293943724448565</v>
      </c>
      <c r="E101" s="36">
        <f>E84*AreaUnderNormalCurve!$C$9</f>
        <v>5.588198532720967</v>
      </c>
      <c r="F101" s="36">
        <f>F84*AreaUnderNormalCurve!$C$9</f>
        <v>5.849559849644909</v>
      </c>
      <c r="G101" s="36">
        <f>G84*AreaUnderNormalCurve!$C$9</f>
        <v>6.0780276752203966</v>
      </c>
      <c r="H101" s="36">
        <f>H84*AreaUnderNormalCurve!$C$9</f>
        <v>6.273602009447424</v>
      </c>
      <c r="I101" s="36">
        <f>I84*AreaUnderNormalCurve!$C$9</f>
        <v>6.436282852325992</v>
      </c>
      <c r="J101" s="36">
        <f>J84*AreaUnderNormalCurve!$C$9</f>
        <v>6.566070203856105</v>
      </c>
      <c r="K101" s="36">
        <f>K84*AreaUnderNormalCurve!$C$9</f>
        <v>6.662964064037759</v>
      </c>
      <c r="L101" s="36">
        <f>L84*AreaUnderNormalCurve!$C$9</f>
        <v>6.726964432870954</v>
      </c>
      <c r="M101" s="36">
        <f>M84*AreaUnderNormalCurve!$C$9</f>
        <v>6.758071310355689</v>
      </c>
      <c r="N101" s="36">
        <f>N84*AreaUnderNormalCurve!$C$9</f>
        <v>6.75628469649197</v>
      </c>
      <c r="O101" s="36">
        <f>O84*AreaUnderNormalCurve!$C$9</f>
        <v>6.721604591279788</v>
      </c>
      <c r="P101" s="36">
        <f>P84*AreaUnderNormalCurve!$C$9</f>
        <v>6.654030994719153</v>
      </c>
      <c r="Q101" s="36">
        <f>Q84*AreaUnderNormalCurve!$C$9</f>
        <v>6.553563906810056</v>
      </c>
      <c r="R101" s="36">
        <f>R84*AreaUnderNormalCurve!$C$9</f>
        <v>6.420203327552503</v>
      </c>
      <c r="S101" s="36">
        <f>S84*AreaUnderNormalCurve!$C$9</f>
        <v>6.253949256946489</v>
      </c>
      <c r="T101" s="36">
        <f>T84*AreaUnderNormalCurve!$C$9</f>
        <v>6.054801694992021</v>
      </c>
      <c r="U101" s="36">
        <f>U84*AreaUnderNormalCurve!$C$9</f>
        <v>5.822760641689089</v>
      </c>
      <c r="V101" s="36">
        <f>V84*AreaUnderNormalCurve!$C$9</f>
        <v>5.557826097037709</v>
      </c>
      <c r="W101" s="36">
        <f>W84*AreaUnderNormalCurve!$C$9</f>
        <v>4.929276533689558</v>
      </c>
      <c r="X101" s="36">
        <f>X84*AreaUnderNormalCurve!$C$9</f>
        <v>3.7397510035538994</v>
      </c>
    </row>
    <row r="102" spans="1:24" ht="14.25">
      <c r="A102" s="16"/>
      <c r="B102" s="36">
        <f>B85*AreaUnderNormalCurve!$C$10</f>
        <v>2.4863754474563042</v>
      </c>
      <c r="C102" s="36">
        <f>C85*AreaUnderNormalCurve!$C$10</f>
        <v>4.843396764140219</v>
      </c>
      <c r="D102" s="36">
        <f>D85*AreaUnderNormalCurve!$C$10</f>
        <v>5.525200370197515</v>
      </c>
      <c r="E102" s="36">
        <f>E85*AreaUnderNormalCurve!$C$10</f>
        <v>5.810172547379819</v>
      </c>
      <c r="F102" s="36">
        <f>F85*AreaUnderNormalCurve!$C$10</f>
        <v>6.057858307331228</v>
      </c>
      <c r="G102" s="36">
        <f>G85*AreaUnderNormalCurve!$C$10</f>
        <v>6.268257650051742</v>
      </c>
      <c r="H102" s="36">
        <f>H85*AreaUnderNormalCurve!$C$10</f>
        <v>6.44137057554136</v>
      </c>
      <c r="I102" s="36">
        <f>I85*AreaUnderNormalCurve!$C$10</f>
        <v>6.577197083800084</v>
      </c>
      <c r="J102" s="36">
        <f>J85*AreaUnderNormalCurve!$C$10</f>
        <v>6.675737174827911</v>
      </c>
      <c r="K102" s="36">
        <f>K85*AreaUnderNormalCurve!$C$10</f>
        <v>6.73699084862484</v>
      </c>
      <c r="L102" s="36">
        <f>L85*AreaUnderNormalCurve!$C$10</f>
        <v>6.760958105190877</v>
      </c>
      <c r="M102" s="36">
        <f>M85*AreaUnderNormalCurve!$C$10</f>
        <v>6.747638944526018</v>
      </c>
      <c r="N102" s="36">
        <f>N85*AreaUnderNormalCurve!$C$10</f>
        <v>6.697033366630261</v>
      </c>
      <c r="O102" s="36">
        <f>O85*AreaUnderNormalCurve!$C$10</f>
        <v>6.609141371503608</v>
      </c>
      <c r="P102" s="36">
        <f>P85*AreaUnderNormalCurve!$C$10</f>
        <v>6.483962959146063</v>
      </c>
      <c r="Q102" s="36">
        <f>Q85*AreaUnderNormalCurve!$C$10</f>
        <v>6.321498129557621</v>
      </c>
      <c r="R102" s="36">
        <f>R85*AreaUnderNormalCurve!$C$10</f>
        <v>6.121746882738284</v>
      </c>
      <c r="S102" s="36">
        <f>S85*AreaUnderNormalCurve!$C$10</f>
        <v>5.884709218688048</v>
      </c>
      <c r="T102" s="36">
        <f>T85*AreaUnderNormalCurve!$C$10</f>
        <v>5.61038513740692</v>
      </c>
      <c r="U102" s="36">
        <f>U85*AreaUnderNormalCurve!$C$10</f>
        <v>5.298774638894895</v>
      </c>
      <c r="V102" s="36">
        <f>V85*AreaUnderNormalCurve!$C$10</f>
        <v>4.949877723151974</v>
      </c>
      <c r="W102" s="36">
        <f>W85*AreaUnderNormalCurve!$C$10</f>
        <v>4.140224639973447</v>
      </c>
      <c r="X102" s="36">
        <f>X85*AreaUnderNormalCurve!$C$10</f>
        <v>2.6460968859739373</v>
      </c>
    </row>
    <row r="103" spans="1:24" ht="14.25">
      <c r="A103" s="16"/>
      <c r="B103" s="36">
        <f>B86*AreaUnderNormalCurve!$C$11</f>
        <v>2.0791623232408734</v>
      </c>
      <c r="C103" s="36">
        <f>C86*AreaUnderNormalCurve!$C$11</f>
        <v>3.965718075896669</v>
      </c>
      <c r="D103" s="36">
        <f>D86*AreaUnderNormalCurve!$C$11</f>
        <v>4.490455518795166</v>
      </c>
      <c r="E103" s="36">
        <f>E86*AreaUnderNormalCurve!$C$11</f>
        <v>4.70356319920931</v>
      </c>
      <c r="F103" s="36">
        <f>F86*AreaUnderNormalCurve!$C$11</f>
        <v>4.8838301856000506</v>
      </c>
      <c r="G103" s="36">
        <f>G86*AreaUnderNormalCurve!$C$11</f>
        <v>5.031256477967388</v>
      </c>
      <c r="H103" s="36">
        <f>H86*AreaUnderNormalCurve!$C$11</f>
        <v>5.1458420763113235</v>
      </c>
      <c r="I103" s="36">
        <f>I86*AreaUnderNormalCurve!$C$11</f>
        <v>5.227586980631854</v>
      </c>
      <c r="J103" s="36">
        <f>J86*AreaUnderNormalCurve!$C$11</f>
        <v>5.276491190928984</v>
      </c>
      <c r="K103" s="36">
        <f>K86*AreaUnderNormalCurve!$C$11</f>
        <v>5.292554707202707</v>
      </c>
      <c r="L103" s="36">
        <f>L86*AreaUnderNormalCurve!$C$11</f>
        <v>5.275777529453029</v>
      </c>
      <c r="M103" s="36">
        <f>M86*AreaUnderNormalCurve!$C$11</f>
        <v>5.226159657679949</v>
      </c>
      <c r="N103" s="36">
        <f>N86*AreaUnderNormalCurve!$C$11</f>
        <v>5.143701091883465</v>
      </c>
      <c r="O103" s="36">
        <f>O86*AreaUnderNormalCurve!$C$11</f>
        <v>5.028401832063577</v>
      </c>
      <c r="P103" s="36">
        <f>P86*AreaUnderNormalCurve!$C$11</f>
        <v>4.8802618782202885</v>
      </c>
      <c r="Q103" s="36">
        <f>Q86*AreaUnderNormalCurve!$C$11</f>
        <v>4.699281230353593</v>
      </c>
      <c r="R103" s="36">
        <f>R86*AreaUnderNormalCurve!$C$11</f>
        <v>4.485459888463498</v>
      </c>
      <c r="S103" s="36">
        <f>S86*AreaUnderNormalCurve!$C$11</f>
        <v>4.238797852549998</v>
      </c>
      <c r="T103" s="36">
        <f>T86*AreaUnderNormalCurve!$C$11</f>
        <v>3.959295122613095</v>
      </c>
      <c r="U103" s="36">
        <f>U86*AreaUnderNormalCurve!$C$11</f>
        <v>3.646951698652792</v>
      </c>
      <c r="V103" s="36">
        <f>V86*AreaUnderNormalCurve!$C$11</f>
        <v>3.301767580669084</v>
      </c>
      <c r="W103" s="36">
        <f>W86*AreaUnderNormalCurve!$C$11</f>
        <v>2.5128772626314557</v>
      </c>
      <c r="X103" s="36">
        <f>X86*AreaUnderNormalCurve!$C$11</f>
        <v>1.0832365803994934</v>
      </c>
    </row>
    <row r="104" spans="1:24" ht="14.25">
      <c r="A104" s="16"/>
      <c r="B104" s="36">
        <f>B87*AreaUnderNormalCurve!$C$12</f>
        <v>1.353040919276366</v>
      </c>
      <c r="C104" s="36">
        <f>C87*AreaUnderNormalCurve!$C$12</f>
        <v>2.528884409855315</v>
      </c>
      <c r="D104" s="36">
        <f>D87*AreaUnderNormalCurve!$C$12</f>
        <v>2.8418502172516176</v>
      </c>
      <c r="E104" s="36">
        <f>E87*AreaUnderNormalCurve!$C$12</f>
        <v>2.964610637627924</v>
      </c>
      <c r="F104" s="36">
        <f>F87*AreaUnderNormalCurve!$C$12</f>
        <v>3.064889402456334</v>
      </c>
      <c r="G104" s="36">
        <f>G87*AreaUnderNormalCurve!$C$12</f>
        <v>3.1426865117368465</v>
      </c>
      <c r="H104" s="36">
        <f>H87*AreaUnderNormalCurve!$C$12</f>
        <v>3.1980019654694627</v>
      </c>
      <c r="I104" s="36">
        <f>I87*AreaUnderNormalCurve!$C$12</f>
        <v>3.230835763654184</v>
      </c>
      <c r="J104" s="36">
        <f>J87*AreaUnderNormalCurve!$C$12</f>
        <v>3.2411879062910067</v>
      </c>
      <c r="K104" s="36">
        <f>K87*AreaUnderNormalCurve!$C$12</f>
        <v>3.229058393379933</v>
      </c>
      <c r="L104" s="36">
        <f>L87*AreaUnderNormalCurve!$C$12</f>
        <v>3.1944472249209626</v>
      </c>
      <c r="M104" s="36">
        <f>M87*AreaUnderNormalCurve!$C$12</f>
        <v>3.137354400914096</v>
      </c>
      <c r="N104" s="36">
        <f>N87*AreaUnderNormalCurve!$C$12</f>
        <v>3.0577799213593324</v>
      </c>
      <c r="O104" s="36">
        <f>O87*AreaUnderNormalCurve!$C$12</f>
        <v>2.9557237862566734</v>
      </c>
      <c r="P104" s="36">
        <f>P87*AreaUnderNormalCurve!$C$12</f>
        <v>2.8311859956061154</v>
      </c>
      <c r="Q104" s="36">
        <f>Q87*AreaUnderNormalCurve!$C$12</f>
        <v>2.684166549407662</v>
      </c>
      <c r="R104" s="36">
        <f>R87*AreaUnderNormalCurve!$C$12</f>
        <v>2.514665447661313</v>
      </c>
      <c r="S104" s="36">
        <f>S87*AreaUnderNormalCurve!$C$12</f>
        <v>2.3226826903670643</v>
      </c>
      <c r="T104" s="36">
        <f>T87*AreaUnderNormalCurve!$C$12</f>
        <v>2.1082182775249216</v>
      </c>
      <c r="U104" s="36">
        <f>U87*AreaUnderNormalCurve!$C$12</f>
        <v>1.871272209134882</v>
      </c>
      <c r="V104" s="36">
        <f>V87*AreaUnderNormalCurve!$C$12</f>
        <v>1.6118444851969431</v>
      </c>
      <c r="W104" s="36">
        <f>W87*AreaUnderNormalCurve!$C$12</f>
        <v>1.02554407067738</v>
      </c>
      <c r="X104" s="36">
        <f>X87*AreaUnderNormalCurve!$C$12</f>
        <v>0</v>
      </c>
    </row>
    <row r="105" spans="1:24" ht="14.25">
      <c r="A105" s="16"/>
      <c r="B105" s="36">
        <f>B88*AreaUnderNormalCurve!$C$13</f>
        <v>0.6875066600081902</v>
      </c>
      <c r="C105" s="36">
        <f>C88*AreaUnderNormalCurve!$C$13</f>
        <v>1.2598442772060314</v>
      </c>
      <c r="D105" s="36">
        <f>D88*AreaUnderNormalCurve!$C$13</f>
        <v>1.4047667064982698</v>
      </c>
      <c r="E105" s="36">
        <f>E88*AreaUnderNormalCurve!$C$13</f>
        <v>1.4592252173757683</v>
      </c>
      <c r="F105" s="36">
        <f>F88*AreaUnderNormalCurve!$C$13</f>
        <v>1.5016819257408527</v>
      </c>
      <c r="G105" s="36">
        <f>G88*AreaUnderNormalCurve!$C$13</f>
        <v>1.532136831593523</v>
      </c>
      <c r="H105" s="36">
        <f>H88*AreaUnderNormalCurve!$C$13</f>
        <v>1.5505899349337802</v>
      </c>
      <c r="I105" s="36">
        <f>I88*AreaUnderNormalCurve!$C$13</f>
        <v>1.5570412357616228</v>
      </c>
      <c r="J105" s="36">
        <f>J88*AreaUnderNormalCurve!$C$13</f>
        <v>1.5514907340770507</v>
      </c>
      <c r="K105" s="36">
        <f>K88*AreaUnderNormalCurve!$C$13</f>
        <v>1.5339384298800658</v>
      </c>
      <c r="L105" s="36">
        <f>L88*AreaUnderNormalCurve!$C$13</f>
        <v>1.5043843231706662</v>
      </c>
      <c r="M105" s="36">
        <f>M88*AreaUnderNormalCurve!$C$13</f>
        <v>1.4628284139488528</v>
      </c>
      <c r="N105" s="36">
        <f>N88*AreaUnderNormalCurve!$C$13</f>
        <v>1.4092707022146251</v>
      </c>
      <c r="O105" s="36">
        <f>O88*AreaUnderNormalCurve!$C$13</f>
        <v>1.3437111879679846</v>
      </c>
      <c r="P105" s="36">
        <f>P88*AreaUnderNormalCurve!$C$13</f>
        <v>1.2661498712089287</v>
      </c>
      <c r="Q105" s="36">
        <f>Q88*AreaUnderNormalCurve!$C$13</f>
        <v>1.1765867519374604</v>
      </c>
      <c r="R105" s="36">
        <f>R88*AreaUnderNormalCurve!$C$13</f>
        <v>1.0750218301535766</v>
      </c>
      <c r="S105" s="36">
        <f>S88*AreaUnderNormalCurve!$C$13</f>
        <v>0.9614551058572792</v>
      </c>
      <c r="T105" s="36">
        <f>T88*AreaUnderNormalCurve!$C$13</f>
        <v>0.8358865790485682</v>
      </c>
      <c r="U105" s="36">
        <f>U88*AreaUnderNormalCurve!$C$13</f>
        <v>0.6983162497274442</v>
      </c>
      <c r="V105" s="36">
        <f>V88*AreaUnderNormalCurve!$C$13</f>
        <v>0.5487441178939035</v>
      </c>
      <c r="W105" s="36">
        <f>W88*AreaUnderNormalCurve!$C$13</f>
        <v>0.2135944466895865</v>
      </c>
      <c r="X105" s="36">
        <f>X88*AreaUnderNormalCurve!$C$13</f>
        <v>0</v>
      </c>
    </row>
    <row r="106" spans="1:24" ht="14.25">
      <c r="A106" s="16"/>
      <c r="B106" s="36">
        <f>B89*AreaUnderNormalCurve!$C$14</f>
        <v>0.2709706903196326</v>
      </c>
      <c r="C106" s="36">
        <f>C89*AreaUnderNormalCurve!$C$14</f>
        <v>0.487016782508572</v>
      </c>
      <c r="D106" s="36">
        <f>D89*AreaUnderNormalCurve!$C$14</f>
        <v>0.5386883679075535</v>
      </c>
      <c r="E106" s="36">
        <f>E89*AreaUnderNormalCurve!$C$14</f>
        <v>0.5570784067192027</v>
      </c>
      <c r="F106" s="36">
        <f>F89*AreaUnderNormalCurve!$C$14</f>
        <v>0.5705046096056241</v>
      </c>
      <c r="G106" s="36">
        <f>G89*AreaUnderNormalCurve!$C$14</f>
        <v>0.578966976566818</v>
      </c>
      <c r="H106" s="36">
        <f>H89*AreaUnderNormalCurve!$C$14</f>
        <v>0.582465507602784</v>
      </c>
      <c r="I106" s="36">
        <f>I89*AreaUnderNormalCurve!$C$14</f>
        <v>0.5810002027135223</v>
      </c>
      <c r="J106" s="36">
        <f>J89*AreaUnderNormalCurve!$C$14</f>
        <v>0.5745710618990327</v>
      </c>
      <c r="K106" s="36">
        <f>K89*AreaUnderNormalCurve!$C$14</f>
        <v>0.5631780851593158</v>
      </c>
      <c r="L106" s="36">
        <f>L89*AreaUnderNormalCurve!$C$14</f>
        <v>0.5468212724943706</v>
      </c>
      <c r="M106" s="36">
        <f>M89*AreaUnderNormalCurve!$C$14</f>
        <v>0.5255006239041979</v>
      </c>
      <c r="N106" s="36">
        <f>N89*AreaUnderNormalCurve!$C$14</f>
        <v>0.4992161393887974</v>
      </c>
      <c r="O106" s="36">
        <f>O89*AreaUnderNormalCurve!$C$14</f>
        <v>0.4679678189481697</v>
      </c>
      <c r="P106" s="36">
        <f>P89*AreaUnderNormalCurve!$C$14</f>
        <v>0.43175566258231374</v>
      </c>
      <c r="Q106" s="36">
        <f>Q89*AreaUnderNormalCurve!$C$14</f>
        <v>0.39057967029123</v>
      </c>
      <c r="R106" s="36">
        <f>R89*AreaUnderNormalCurve!$C$14</f>
        <v>0.3444398420749187</v>
      </c>
      <c r="S106" s="36">
        <f>S89*AreaUnderNormalCurve!$C$14</f>
        <v>0.2933361779333794</v>
      </c>
      <c r="T106" s="36">
        <f>T89*AreaUnderNormalCurve!$C$14</f>
        <v>0.23726867786661274</v>
      </c>
      <c r="U106" s="36">
        <f>U89*AreaUnderNormalCurve!$C$14</f>
        <v>0.17623734187461854</v>
      </c>
      <c r="V106" s="36">
        <f>V89*AreaUnderNormalCurve!$C$14</f>
        <v>0.11024216995739584</v>
      </c>
      <c r="W106" s="36">
        <f>W89*AreaUnderNormalCurve!$C$14</f>
        <v>0</v>
      </c>
      <c r="X106" s="36">
        <f>X89*AreaUnderNormalCurve!$C$14</f>
        <v>0</v>
      </c>
    </row>
    <row r="107" spans="1:24" ht="14.25">
      <c r="A107" s="16"/>
      <c r="B107" s="36">
        <f>B90*AreaUnderNormalCurve!$C$15</f>
        <v>0.08446250309902313</v>
      </c>
      <c r="C107" s="36">
        <f>C90*AreaUnderNormalCurve!$C$15</f>
        <v>0.14892361279427901</v>
      </c>
      <c r="D107" s="36">
        <f>D90*AreaUnderNormalCurve!$C$15</f>
        <v>0.1633559681193265</v>
      </c>
      <c r="E107" s="36">
        <f>E90*AreaUnderNormalCurve!$C$15</f>
        <v>0.16813955537762426</v>
      </c>
      <c r="F107" s="36">
        <f>F90*AreaUnderNormalCurve!$C$15</f>
        <v>0.17130141569977128</v>
      </c>
      <c r="G107" s="36">
        <f>G90*AreaUnderNormalCurve!$C$15</f>
        <v>0.17284154908576765</v>
      </c>
      <c r="H107" s="36">
        <f>H90*AreaUnderNormalCurve!$C$15</f>
        <v>0.17275995553561332</v>
      </c>
      <c r="I107" s="36">
        <f>I90*AreaUnderNormalCurve!$C$15</f>
        <v>0.17105663504930826</v>
      </c>
      <c r="J107" s="36">
        <f>J90*AreaUnderNormalCurve!$C$15</f>
        <v>0.16773158762685256</v>
      </c>
      <c r="K107" s="36">
        <f>K90*AreaUnderNormalCurve!$C$15</f>
        <v>0.16278481326824615</v>
      </c>
      <c r="L107" s="36">
        <f>L90*AreaUnderNormalCurve!$C$15</f>
        <v>0.15621631197348906</v>
      </c>
      <c r="M107" s="36">
        <f>M90*AreaUnderNormalCurve!$C$15</f>
        <v>0.14802608374258122</v>
      </c>
      <c r="N107" s="36">
        <f>N90*AreaUnderNormalCurve!$C$15</f>
        <v>0.13821412857552282</v>
      </c>
      <c r="O107" s="36">
        <f>O90*AreaUnderNormalCurve!$C$15</f>
        <v>0.12678044647231365</v>
      </c>
      <c r="P107" s="36">
        <f>P90*AreaUnderNormalCurve!$C$15</f>
        <v>0.11372503743295376</v>
      </c>
      <c r="Q107" s="36">
        <f>Q90*AreaUnderNormalCurve!$C$15</f>
        <v>0.0990479014574432</v>
      </c>
      <c r="R107" s="36">
        <f>R90*AreaUnderNormalCurve!$C$15</f>
        <v>0.08274903854578199</v>
      </c>
      <c r="S107" s="36">
        <f>S90*AreaUnderNormalCurve!$C$15</f>
        <v>0.06482844869797003</v>
      </c>
      <c r="T107" s="36">
        <f>T90*AreaUnderNormalCurve!$C$15</f>
        <v>0.045286131914007474</v>
      </c>
      <c r="U107" s="36">
        <f>U90*AreaUnderNormalCurve!$C$15</f>
        <v>0.024122088193894116</v>
      </c>
      <c r="V107" s="36">
        <f>V90*AreaUnderNormalCurve!$C$15</f>
        <v>0.0013363175376300928</v>
      </c>
      <c r="W107" s="36">
        <f>W90*AreaUnderNormalCurve!$C$15</f>
        <v>0</v>
      </c>
      <c r="X107" s="36">
        <f>X90*AreaUnderNormalCurve!$C$15</f>
        <v>0</v>
      </c>
    </row>
    <row r="108" spans="1:24" ht="28.5">
      <c r="A108" s="35" t="s">
        <v>13</v>
      </c>
      <c r="B108" s="24">
        <f aca="true" t="shared" si="19" ref="B108:X108">SUM(B96:B107)</f>
        <v>12.48101436191701</v>
      </c>
      <c r="C108" s="24">
        <f t="shared" si="19"/>
        <v>24.501061219858077</v>
      </c>
      <c r="D108" s="24">
        <f t="shared" si="19"/>
        <v>28.00924498352124</v>
      </c>
      <c r="E108" s="24">
        <f t="shared" si="19"/>
        <v>29.48480079831426</v>
      </c>
      <c r="F108" s="24">
        <f t="shared" si="19"/>
        <v>30.774665901748246</v>
      </c>
      <c r="G108" s="24">
        <f t="shared" si="19"/>
        <v>31.8788402938232</v>
      </c>
      <c r="H108" s="24">
        <f t="shared" si="19"/>
        <v>32.7973239745391</v>
      </c>
      <c r="I108" s="24">
        <f t="shared" si="19"/>
        <v>33.53011694389598</v>
      </c>
      <c r="J108" s="24">
        <f t="shared" si="19"/>
        <v>34.07721920189382</v>
      </c>
      <c r="K108" s="24">
        <f t="shared" si="19"/>
        <v>34.43863074853261</v>
      </c>
      <c r="L108" s="24">
        <f t="shared" si="19"/>
        <v>34.614351583812365</v>
      </c>
      <c r="M108" s="24">
        <f t="shared" si="19"/>
        <v>34.60438170773309</v>
      </c>
      <c r="N108" s="24">
        <f t="shared" si="19"/>
        <v>34.40872112029477</v>
      </c>
      <c r="O108" s="24">
        <f t="shared" si="19"/>
        <v>34.02736982149741</v>
      </c>
      <c r="P108" s="24">
        <f t="shared" si="19"/>
        <v>33.460327811341024</v>
      </c>
      <c r="Q108" s="24">
        <f t="shared" si="19"/>
        <v>32.707595089825595</v>
      </c>
      <c r="R108" s="24">
        <f t="shared" si="19"/>
        <v>31.769171656951123</v>
      </c>
      <c r="S108" s="24">
        <f t="shared" si="19"/>
        <v>30.64505751271761</v>
      </c>
      <c r="T108" s="24">
        <f t="shared" si="19"/>
        <v>29.33525265712507</v>
      </c>
      <c r="U108" s="24">
        <f t="shared" si="19"/>
        <v>27.83975709017349</v>
      </c>
      <c r="V108" s="24">
        <f t="shared" si="19"/>
        <v>26.158570811862866</v>
      </c>
      <c r="W108" s="24">
        <f t="shared" si="19"/>
        <v>22.324866207400596</v>
      </c>
      <c r="X108" s="24">
        <f t="shared" si="19"/>
        <v>15.800050964888465</v>
      </c>
    </row>
    <row r="109" spans="1:8" ht="14.25">
      <c r="A109" s="16"/>
      <c r="B109" s="16"/>
      <c r="C109" s="16"/>
      <c r="D109" s="16"/>
      <c r="E109" s="16"/>
      <c r="F109" s="16"/>
      <c r="G109" s="16"/>
      <c r="H109" s="16"/>
    </row>
    <row r="110" spans="1:8" ht="14.25">
      <c r="A110" s="16"/>
      <c r="B110" s="16"/>
      <c r="C110" s="16"/>
      <c r="D110" s="16"/>
      <c r="E110" s="16"/>
      <c r="F110" s="16"/>
      <c r="G110" s="16"/>
      <c r="H110" s="16"/>
    </row>
    <row r="111" spans="1:8" ht="14.25">
      <c r="A111" s="16"/>
      <c r="B111" s="16"/>
      <c r="C111" s="16"/>
      <c r="D111" s="16"/>
      <c r="E111" s="16"/>
      <c r="F111" s="16"/>
      <c r="G111" s="16"/>
      <c r="H111" s="16"/>
    </row>
    <row r="112" spans="1:8" ht="14.25">
      <c r="A112" s="16"/>
      <c r="B112" s="16"/>
      <c r="C112" s="16"/>
      <c r="D112" s="16"/>
      <c r="E112" s="16"/>
      <c r="F112" s="16"/>
      <c r="G112" s="16"/>
      <c r="H112" s="16"/>
    </row>
    <row r="113" spans="2:24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 t="s">
        <v>17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7"/>
      <c r="B114" s="8" t="str">
        <f>"-1.5 ML/ha"</f>
        <v>-1.5 ML/ha</v>
      </c>
      <c r="C114" s="8" t="str">
        <f>"-1.0 ML/ha"</f>
        <v>-1.0 ML/ha</v>
      </c>
      <c r="D114" s="8" t="str">
        <f>"-0.8 ML/ha"</f>
        <v>-0.8 ML/ha</v>
      </c>
      <c r="E114" s="8" t="str">
        <f>"-0.7 ML/ha"</f>
        <v>-0.7 ML/ha</v>
      </c>
      <c r="F114" s="8" t="str">
        <f>"-0.6 ML/ha"</f>
        <v>-0.6 ML/ha</v>
      </c>
      <c r="G114" s="8" t="str">
        <f>"-0.5 ML/ha"</f>
        <v>-0.5 ML/ha</v>
      </c>
      <c r="H114" s="8" t="str">
        <f>"-0.4 ML/ha"</f>
        <v>-0.4 ML/ha</v>
      </c>
      <c r="I114" s="8" t="str">
        <f>"-0.3 ML/ha"</f>
        <v>-0.3 ML/ha</v>
      </c>
      <c r="J114" s="8" t="str">
        <f>"-0.2 ML/ha"</f>
        <v>-0.2 ML/ha</v>
      </c>
      <c r="K114" s="8" t="str">
        <f>"-0.1 ML/ha"</f>
        <v>-0.1 ML/ha</v>
      </c>
      <c r="L114" s="8" t="s">
        <v>0</v>
      </c>
      <c r="M114" s="8" t="str">
        <f>"+0.1 ML/ha"</f>
        <v>+0.1 ML/ha</v>
      </c>
      <c r="N114" s="8" t="str">
        <f>"+0.2 ML/ha"</f>
        <v>+0.2 ML/ha</v>
      </c>
      <c r="O114" s="8" t="str">
        <f>"+0.3 ML/ha"</f>
        <v>+0.3 ML/ha</v>
      </c>
      <c r="P114" s="8" t="str">
        <f>"+0.4 ML/ha"</f>
        <v>+0.4 ML/ha</v>
      </c>
      <c r="Q114" s="8" t="str">
        <f>"+0.5 ML/ha"</f>
        <v>+0.5 ML/ha</v>
      </c>
      <c r="R114" s="8" t="str">
        <f>"+0.6 ML/ha"</f>
        <v>+0.6 ML/ha</v>
      </c>
      <c r="S114" s="8" t="str">
        <f>"+0.7 ML/ha"</f>
        <v>+0.7 ML/ha</v>
      </c>
      <c r="T114" s="8" t="str">
        <f>"+0.8 ML/ha"</f>
        <v>+0.8 ML/ha</v>
      </c>
      <c r="U114" s="8" t="str">
        <f>"+0.9 ML/ha"</f>
        <v>+0.9 ML/ha</v>
      </c>
      <c r="V114" s="9" t="str">
        <f>"+1.0 ML/ha"</f>
        <v>+1.0 ML/ha</v>
      </c>
      <c r="W114" s="9" t="str">
        <f>"+1.2 ML/ha"</f>
        <v>+1.2 ML/ha</v>
      </c>
      <c r="X114" s="9" t="str">
        <f>"+1.5 ML/ha"</f>
        <v>+1.5 ML/ha</v>
      </c>
    </row>
    <row r="115" spans="1:24" ht="15.75" thickBot="1">
      <c r="A115" s="15" t="s">
        <v>2</v>
      </c>
      <c r="B115" s="10">
        <f aca="true" t="shared" si="20" ref="B115:X115">AVERAGE(B116:B127)</f>
        <v>0</v>
      </c>
      <c r="C115" s="10">
        <f t="shared" si="20"/>
        <v>5.035754470301714</v>
      </c>
      <c r="D115" s="10">
        <f t="shared" si="20"/>
        <v>9.573033327916571</v>
      </c>
      <c r="E115" s="10">
        <f t="shared" si="20"/>
        <v>12.024334663279626</v>
      </c>
      <c r="F115" s="10">
        <f t="shared" si="20"/>
        <v>14.308079366545757</v>
      </c>
      <c r="G115" s="10">
        <f t="shared" si="20"/>
        <v>16.424267437714963</v>
      </c>
      <c r="H115" s="10">
        <f t="shared" si="20"/>
        <v>18.372898876787247</v>
      </c>
      <c r="I115" s="10">
        <f t="shared" si="20"/>
        <v>20.153973683762604</v>
      </c>
      <c r="J115" s="10">
        <f t="shared" si="20"/>
        <v>21.76749185864105</v>
      </c>
      <c r="K115" s="10">
        <f t="shared" si="20"/>
        <v>23.21345340142257</v>
      </c>
      <c r="L115" s="10">
        <f t="shared" si="20"/>
        <v>24.491858312107166</v>
      </c>
      <c r="M115" s="10">
        <f t="shared" si="20"/>
        <v>25.602706590694837</v>
      </c>
      <c r="N115" s="10">
        <f t="shared" si="20"/>
        <v>26.545998237185586</v>
      </c>
      <c r="O115" s="10">
        <f t="shared" si="20"/>
        <v>27.321733251579413</v>
      </c>
      <c r="P115" s="10">
        <f t="shared" si="20"/>
        <v>27.929911633876316</v>
      </c>
      <c r="Q115" s="10">
        <f t="shared" si="20"/>
        <v>28.3705333840763</v>
      </c>
      <c r="R115" s="10">
        <f t="shared" si="20"/>
        <v>28.64359850217936</v>
      </c>
      <c r="S115" s="10">
        <f t="shared" si="20"/>
        <v>28.749106988185492</v>
      </c>
      <c r="T115" s="10">
        <f t="shared" si="20"/>
        <v>28.687058842094718</v>
      </c>
      <c r="U115" s="10">
        <f t="shared" si="20"/>
        <v>28.457454063907008</v>
      </c>
      <c r="V115" s="11">
        <f t="shared" si="20"/>
        <v>28.060292653622373</v>
      </c>
      <c r="W115" s="11">
        <f t="shared" si="20"/>
        <v>26.763299936762355</v>
      </c>
      <c r="X115" s="11">
        <f t="shared" si="20"/>
        <v>23.561136120745402</v>
      </c>
    </row>
    <row r="116" spans="2:24" ht="14.25">
      <c r="B116" s="2">
        <f>IF(-0.0025*'CU60'!B59^2+0.8007*'CU60'!B59-32.912&lt;0,0,-0.0025*'CU60'!B59^2+0.8007*'CU60'!B59-32.912)</f>
        <v>0</v>
      </c>
      <c r="C116" s="2">
        <f>IF(-0.0025*'CU60'!C59^2+0.8007*'CU60'!C59-32.912&lt;0,0,-0.0025*'CU60'!C59^2+0.8007*'CU60'!C59-32.912)</f>
        <v>0</v>
      </c>
      <c r="D116" s="2">
        <f>IF(-0.0025*'CU60'!D59^2+0.8007*'CU60'!D59-32.912&lt;0,0,-0.0025*'CU60'!D59^2+0.8007*'CU60'!D59-32.912)</f>
        <v>1.1815929806842504</v>
      </c>
      <c r="E116" s="2">
        <f>IF(-0.0025*'CU60'!E59^2+0.8007*'CU60'!E59-32.912&lt;0,0,-0.0025*'CU60'!E59^2+0.8007*'CU60'!E59-32.912)</f>
        <v>3.445738921853298</v>
      </c>
      <c r="F116" s="2">
        <f>IF(-0.0025*'CU60'!F59^2+0.8007*'CU60'!F59-32.912&lt;0,0,-0.0025*'CU60'!F59^2+0.8007*'CU60'!F59-32.912)</f>
        <v>5.621117661911377</v>
      </c>
      <c r="G116" s="2">
        <f>IF(-0.0025*'CU60'!G59^2+0.8007*'CU60'!G59-32.912&lt;0,0,-0.0025*'CU60'!G59^2+0.8007*'CU60'!G59-32.912)</f>
        <v>7.7077292008584735</v>
      </c>
      <c r="H116" s="2">
        <f>IF(-0.0025*'CU60'!H59^2+0.8007*'CU60'!H59-32.912&lt;0,0,-0.0025*'CU60'!H59^2+0.8007*'CU60'!H59-32.912)</f>
        <v>9.705573538694608</v>
      </c>
      <c r="I116" s="2">
        <f>IF(-0.0025*'CU60'!I59^2+0.8007*'CU60'!I59-32.912&lt;0,0,-0.0025*'CU60'!I59^2+0.8007*'CU60'!I59-32.912)</f>
        <v>11.61465067541976</v>
      </c>
      <c r="J116" s="2">
        <f>IF(-0.0025*'CU60'!J59^2+0.8007*'CU60'!J59-32.912&lt;0,0,-0.0025*'CU60'!J59^2+0.8007*'CU60'!J59-32.912)</f>
        <v>13.434960611033958</v>
      </c>
      <c r="K116" s="2">
        <f>IF(-0.0025*'CU60'!K59^2+0.8007*'CU60'!K59-32.912&lt;0,0,-0.0025*'CU60'!K59^2+0.8007*'CU60'!K59-32.912)</f>
        <v>15.166503345537173</v>
      </c>
      <c r="L116" s="2">
        <f>IF(-0.0025*'CU60'!L59^2+0.8007*'CU60'!L59-32.912&lt;0,0,-0.0025*'CU60'!L59^2+0.8007*'CU60'!L59-32.912)</f>
        <v>16.809278878929426</v>
      </c>
      <c r="M116" s="2">
        <f>IF(-0.0025*'CU60'!M59^2+0.8007*'CU60'!M59-32.912&lt;0,0,-0.0025*'CU60'!M59^2+0.8007*'CU60'!M59-32.912)</f>
        <v>18.363287211210704</v>
      </c>
      <c r="N116" s="2">
        <f>IF(-0.0025*'CU60'!N59^2+0.8007*'CU60'!N59-32.912&lt;0,0,-0.0025*'CU60'!N59^2+0.8007*'CU60'!N59-32.912)</f>
        <v>19.828528342381013</v>
      </c>
      <c r="O116" s="2">
        <f>IF(-0.0025*'CU60'!O59^2+0.8007*'CU60'!O59-32.912&lt;0,0,-0.0025*'CU60'!O59^2+0.8007*'CU60'!O59-32.912)</f>
        <v>21.205002272440346</v>
      </c>
      <c r="P116" s="2">
        <f>IF(-0.0025*'CU60'!P59^2+0.8007*'CU60'!P59-32.912&lt;0,0,-0.0025*'CU60'!P59^2+0.8007*'CU60'!P59-32.912)</f>
        <v>22.492709001388704</v>
      </c>
      <c r="Q116" s="2">
        <f>IF(-0.0025*'CU60'!Q59^2+0.8007*'CU60'!Q59-32.912&lt;0,0,-0.0025*'CU60'!Q59^2+0.8007*'CU60'!Q59-32.912)</f>
        <v>23.691648529226107</v>
      </c>
      <c r="R116" s="2">
        <f>IF(-0.0025*'CU60'!R59^2+0.8007*'CU60'!R59-32.912&lt;0,0,-0.0025*'CU60'!R59^2+0.8007*'CU60'!R59-32.912)</f>
        <v>24.801820855952528</v>
      </c>
      <c r="S116" s="2">
        <f>IF(-0.0025*'CU60'!S59^2+0.8007*'CU60'!S59-32.912&lt;0,0,-0.0025*'CU60'!S59^2+0.8007*'CU60'!S59-32.912)</f>
        <v>25.823225981567973</v>
      </c>
      <c r="T116" s="2">
        <f>IF(-0.0025*'CU60'!T59^2+0.8007*'CU60'!T59-32.912&lt;0,0,-0.0025*'CU60'!T59^2+0.8007*'CU60'!T59-32.912)</f>
        <v>26.75586390607247</v>
      </c>
      <c r="U116" s="2">
        <f>IF(-0.0025*'CU60'!U59^2+0.8007*'CU60'!U59-32.912&lt;0,0,-0.0025*'CU60'!U59^2+0.8007*'CU60'!U59-32.912)</f>
        <v>27.59973462946597</v>
      </c>
      <c r="V116" s="2">
        <f>IF(-0.0025*'CU60'!V59^2+0.8007*'CU60'!V59-32.912&lt;0,0,-0.0025*'CU60'!V59^2+0.8007*'CU60'!V59-32.912)</f>
        <v>28.354838151748517</v>
      </c>
      <c r="W116" s="2">
        <f>IF(-0.0025*'CU60'!W59^2+0.8007*'CU60'!W59-32.912&lt;0,0,-0.0025*'CU60'!W59^2+0.8007*'CU60'!W59-32.912)</f>
        <v>29.598743592980682</v>
      </c>
      <c r="X116" s="2">
        <f>IF(-0.0025*'CU60'!X59^2+0.8007*'CU60'!X59-32.912&lt;0,0,-0.0025*'CU60'!X59^2+0.8007*'CU60'!X59-32.912)</f>
        <v>30.798847746496648</v>
      </c>
    </row>
    <row r="117" spans="2:24" ht="14.25">
      <c r="B117" s="2">
        <f>IF(-0.0025*'CU60'!B60^2+0.8007*'CU60'!B60-32.912&lt;0,0,-0.0025*'CU60'!B60^2+0.8007*'CU60'!B60-32.912)</f>
        <v>0</v>
      </c>
      <c r="C117" s="2">
        <f>IF(-0.0025*'CU60'!C60^2+0.8007*'CU60'!C60-32.912&lt;0,0,-0.0025*'CU60'!C60^2+0.8007*'CU60'!C60-32.912)</f>
        <v>0</v>
      </c>
      <c r="D117" s="2">
        <f>IF(-0.0025*'CU60'!D60^2+0.8007*'CU60'!D60-32.912&lt;0,0,-0.0025*'CU60'!D60^2+0.8007*'CU60'!D60-32.912)</f>
        <v>1.1815929806842504</v>
      </c>
      <c r="E117" s="2">
        <f>IF(-0.0025*'CU60'!E60^2+0.8007*'CU60'!E60-32.912&lt;0,0,-0.0025*'CU60'!E60^2+0.8007*'CU60'!E60-32.912)</f>
        <v>3.445738921853298</v>
      </c>
      <c r="F117" s="2">
        <f>IF(-0.0025*'CU60'!F60^2+0.8007*'CU60'!F60-32.912&lt;0,0,-0.0025*'CU60'!F60^2+0.8007*'CU60'!F60-32.912)</f>
        <v>5.621117661911377</v>
      </c>
      <c r="G117" s="2">
        <f>IF(-0.0025*'CU60'!G60^2+0.8007*'CU60'!G60-32.912&lt;0,0,-0.0025*'CU60'!G60^2+0.8007*'CU60'!G60-32.912)</f>
        <v>7.7077292008584735</v>
      </c>
      <c r="H117" s="2">
        <f>IF(-0.0025*'CU60'!H60^2+0.8007*'CU60'!H60-32.912&lt;0,0,-0.0025*'CU60'!H60^2+0.8007*'CU60'!H60-32.912)</f>
        <v>9.705573538694608</v>
      </c>
      <c r="I117" s="2">
        <f>IF(-0.0025*'CU60'!I60^2+0.8007*'CU60'!I60-32.912&lt;0,0,-0.0025*'CU60'!I60^2+0.8007*'CU60'!I60-32.912)</f>
        <v>11.61465067541976</v>
      </c>
      <c r="J117" s="2">
        <f>IF(-0.0025*'CU60'!J60^2+0.8007*'CU60'!J60-32.912&lt;0,0,-0.0025*'CU60'!J60^2+0.8007*'CU60'!J60-32.912)</f>
        <v>13.434960611033958</v>
      </c>
      <c r="K117" s="2">
        <f>IF(-0.0025*'CU60'!K60^2+0.8007*'CU60'!K60-32.912&lt;0,0,-0.0025*'CU60'!K60^2+0.8007*'CU60'!K60-32.912)</f>
        <v>15.166503345537173</v>
      </c>
      <c r="L117" s="2">
        <f>IF(-0.0025*'CU60'!L60^2+0.8007*'CU60'!L60-32.912&lt;0,0,-0.0025*'CU60'!L60^2+0.8007*'CU60'!L60-32.912)</f>
        <v>16.809278878929426</v>
      </c>
      <c r="M117" s="2">
        <f>IF(-0.0025*'CU60'!M60^2+0.8007*'CU60'!M60-32.912&lt;0,0,-0.0025*'CU60'!M60^2+0.8007*'CU60'!M60-32.912)</f>
        <v>18.363287211210704</v>
      </c>
      <c r="N117" s="2">
        <f>IF(-0.0025*'CU60'!N60^2+0.8007*'CU60'!N60-32.912&lt;0,0,-0.0025*'CU60'!N60^2+0.8007*'CU60'!N60-32.912)</f>
        <v>19.828528342381013</v>
      </c>
      <c r="O117" s="2">
        <f>IF(-0.0025*'CU60'!O60^2+0.8007*'CU60'!O60-32.912&lt;0,0,-0.0025*'CU60'!O60^2+0.8007*'CU60'!O60-32.912)</f>
        <v>21.205002272440346</v>
      </c>
      <c r="P117" s="2">
        <f>IF(-0.0025*'CU60'!P60^2+0.8007*'CU60'!P60-32.912&lt;0,0,-0.0025*'CU60'!P60^2+0.8007*'CU60'!P60-32.912)</f>
        <v>22.492709001388704</v>
      </c>
      <c r="Q117" s="2">
        <f>IF(-0.0025*'CU60'!Q60^2+0.8007*'CU60'!Q60-32.912&lt;0,0,-0.0025*'CU60'!Q60^2+0.8007*'CU60'!Q60-32.912)</f>
        <v>23.691648529226107</v>
      </c>
      <c r="R117" s="2">
        <f>IF(-0.0025*'CU60'!R60^2+0.8007*'CU60'!R60-32.912&lt;0,0,-0.0025*'CU60'!R60^2+0.8007*'CU60'!R60-32.912)</f>
        <v>24.801820855952528</v>
      </c>
      <c r="S117" s="2">
        <f>IF(-0.0025*'CU60'!S60^2+0.8007*'CU60'!S60-32.912&lt;0,0,-0.0025*'CU60'!S60^2+0.8007*'CU60'!S60-32.912)</f>
        <v>25.823225981567973</v>
      </c>
      <c r="T117" s="2">
        <f>IF(-0.0025*'CU60'!T60^2+0.8007*'CU60'!T60-32.912&lt;0,0,-0.0025*'CU60'!T60^2+0.8007*'CU60'!T60-32.912)</f>
        <v>26.75586390607247</v>
      </c>
      <c r="U117" s="2">
        <f>IF(-0.0025*'CU60'!U60^2+0.8007*'CU60'!U60-32.912&lt;0,0,-0.0025*'CU60'!U60^2+0.8007*'CU60'!U60-32.912)</f>
        <v>27.59973462946597</v>
      </c>
      <c r="V117" s="2">
        <f>IF(-0.0025*'CU60'!V60^2+0.8007*'CU60'!V60-32.912&lt;0,0,-0.0025*'CU60'!V60^2+0.8007*'CU60'!V60-32.912)</f>
        <v>28.354838151748517</v>
      </c>
      <c r="W117" s="2">
        <f>IF(-0.0025*'CU60'!W60^2+0.8007*'CU60'!W60-32.912&lt;0,0,-0.0025*'CU60'!W60^2+0.8007*'CU60'!W60-32.912)</f>
        <v>29.598743592980682</v>
      </c>
      <c r="X117" s="2">
        <f>IF(-0.0025*'CU60'!X60^2+0.8007*'CU60'!X60-32.912&lt;0,0,-0.0025*'CU60'!X60^2+0.8007*'CU60'!X60-32.912)</f>
        <v>30.798847746496648</v>
      </c>
    </row>
    <row r="118" spans="2:24" ht="14.25">
      <c r="B118" s="2">
        <f>IF(-0.0025*'CU60'!B61^2+0.8007*'CU60'!B61-32.912&lt;0,0,-0.0025*'CU60'!B61^2+0.8007*'CU60'!B61-32.912)</f>
        <v>0</v>
      </c>
      <c r="C118" s="2">
        <f>IF(-0.0025*'CU60'!C61^2+0.8007*'CU60'!C61-32.912&lt;0,0,-0.0025*'CU60'!C61^2+0.8007*'CU60'!C61-32.912)</f>
        <v>0</v>
      </c>
      <c r="D118" s="2">
        <f>IF(-0.0025*'CU60'!D61^2+0.8007*'CU60'!D61-32.912&lt;0,0,-0.0025*'CU60'!D61^2+0.8007*'CU60'!D61-32.912)</f>
        <v>2.304897506925208</v>
      </c>
      <c r="E118" s="2">
        <f>IF(-0.0025*'CU60'!E61^2+0.8007*'CU60'!E61-32.912&lt;0,0,-0.0025*'CU60'!E61^2+0.8007*'CU60'!E61-32.912)</f>
        <v>4.614446598953521</v>
      </c>
      <c r="F118" s="2">
        <f>IF(-0.0025*'CU60'!F61^2+0.8007*'CU60'!F61-32.912&lt;0,0,-0.0025*'CU60'!F61^2+0.8007*'CU60'!F61-32.912)</f>
        <v>6.827812249923056</v>
      </c>
      <c r="G118" s="2">
        <f>IF(-0.0025*'CU60'!G61^2+0.8007*'CU60'!G61-32.912&lt;0,0,-0.0025*'CU60'!G61^2+0.8007*'CU60'!G61-32.912)</f>
        <v>8.944994459833794</v>
      </c>
      <c r="H118" s="2">
        <f>IF(-0.0025*'CU60'!H61^2+0.8007*'CU60'!H61-32.912&lt;0,0,-0.0025*'CU60'!H61^2+0.8007*'CU60'!H61-32.912)</f>
        <v>10.965993228685747</v>
      </c>
      <c r="I118" s="2">
        <f>IF(-0.0025*'CU60'!I61^2+0.8007*'CU60'!I61-32.912&lt;0,0,-0.0025*'CU60'!I61^2+0.8007*'CU60'!I61-32.912)</f>
        <v>12.890808556478909</v>
      </c>
      <c r="J118" s="2">
        <f>IF(-0.0025*'CU60'!J61^2+0.8007*'CU60'!J61-32.912&lt;0,0,-0.0025*'CU60'!J61^2+0.8007*'CU60'!J61-32.912)</f>
        <v>14.719440443213301</v>
      </c>
      <c r="K118" s="2">
        <f>IF(-0.0025*'CU60'!K61^2+0.8007*'CU60'!K61-32.912&lt;0,0,-0.0025*'CU60'!K61^2+0.8007*'CU60'!K61-32.912)</f>
        <v>16.451888888888895</v>
      </c>
      <c r="L118" s="2">
        <f>IF(-0.0025*'CU60'!L61^2+0.8007*'CU60'!L61-32.912&lt;0,0,-0.0025*'CU60'!L61^2+0.8007*'CU60'!L61-32.912)</f>
        <v>18.088153893505698</v>
      </c>
      <c r="M118" s="2">
        <f>IF(-0.0025*'CU60'!M61^2+0.8007*'CU60'!M61-32.912&lt;0,0,-0.0025*'CU60'!M61^2+0.8007*'CU60'!M61-32.912)</f>
        <v>19.628235457063717</v>
      </c>
      <c r="N118" s="2">
        <f>IF(-0.0025*'CU60'!N61^2+0.8007*'CU60'!N61-32.912&lt;0,0,-0.0025*'CU60'!N61^2+0.8007*'CU60'!N61-32.912)</f>
        <v>21.07213357956295</v>
      </c>
      <c r="O118" s="2">
        <f>IF(-0.0025*'CU60'!O61^2+0.8007*'CU60'!O61-32.912&lt;0,0,-0.0025*'CU60'!O61^2+0.8007*'CU60'!O61-32.912)</f>
        <v>22.419848261003388</v>
      </c>
      <c r="P118" s="2">
        <f>IF(-0.0025*'CU60'!P61^2+0.8007*'CU60'!P61-32.912&lt;0,0,-0.0025*'CU60'!P61^2+0.8007*'CU60'!P61-32.912)</f>
        <v>23.67137950138504</v>
      </c>
      <c r="Q118" s="2">
        <f>IF(-0.0025*'CU60'!Q61^2+0.8007*'CU60'!Q61-32.912&lt;0,0,-0.0025*'CU60'!Q61^2+0.8007*'CU60'!Q61-32.912)</f>
        <v>24.82672730070791</v>
      </c>
      <c r="R118" s="2">
        <f>IF(-0.0025*'CU60'!R61^2+0.8007*'CU60'!R61-32.912&lt;0,0,-0.0025*'CU60'!R61^2+0.8007*'CU60'!R61-32.912)</f>
        <v>25.885891658971985</v>
      </c>
      <c r="S118" s="2">
        <f>IF(-0.0025*'CU60'!S61^2+0.8007*'CU60'!S61-32.912&lt;0,0,-0.0025*'CU60'!S61^2+0.8007*'CU60'!S61-32.912)</f>
        <v>26.84887257617727</v>
      </c>
      <c r="T118" s="2">
        <f>IF(-0.0025*'CU60'!T61^2+0.8007*'CU60'!T61-32.912&lt;0,0,-0.0025*'CU60'!T61^2+0.8007*'CU60'!T61-32.912)</f>
        <v>27.715670052323794</v>
      </c>
      <c r="U118" s="2">
        <f>IF(-0.0025*'CU60'!U61^2+0.8007*'CU60'!U61-32.912&lt;0,0,-0.0025*'CU60'!U61^2+0.8007*'CU60'!U61-32.912)</f>
        <v>28.486284087411512</v>
      </c>
      <c r="V118" s="2">
        <f>IF(-0.0025*'CU60'!V61^2+0.8007*'CU60'!V61-32.912&lt;0,0,-0.0025*'CU60'!V61^2+0.8007*'CU60'!V61-32.912)</f>
        <v>29.16071468144044</v>
      </c>
      <c r="W118" s="2">
        <f>IF(-0.0025*'CU60'!W61^2+0.8007*'CU60'!W61-32.912&lt;0,0,-0.0025*'CU60'!W61^2+0.8007*'CU60'!W61-32.912)</f>
        <v>30.22102554632194</v>
      </c>
      <c r="X118" s="2">
        <f>IF(-0.0025*'CU60'!X61^2+0.8007*'CU60'!X61-32.912&lt;0,0,-0.0025*'CU60'!X61^2+0.8007*'CU60'!X61-32.912)</f>
        <v>31.090116035703296</v>
      </c>
    </row>
    <row r="119" spans="2:24" ht="14.25">
      <c r="B119" s="2">
        <f>IF(-0.0025*'CU60'!B62^2+0.8007*'CU60'!B62-32.912&lt;0,0,-0.0025*'CU60'!B62^2+0.8007*'CU60'!B62-32.912)</f>
        <v>0</v>
      </c>
      <c r="C119" s="2">
        <f>IF(-0.0025*'CU60'!C62^2+0.8007*'CU60'!C62-32.912&lt;0,0,-0.0025*'CU60'!C62^2+0.8007*'CU60'!C62-32.912)</f>
        <v>0</v>
      </c>
      <c r="D119" s="2">
        <f>IF(-0.0025*'CU60'!D62^2+0.8007*'CU60'!D62-32.912&lt;0,0,-0.0025*'CU60'!D62^2+0.8007*'CU60'!D62-32.912)</f>
        <v>4.530892256978639</v>
      </c>
      <c r="E119" s="2">
        <f>IF(-0.0025*'CU60'!E62^2+0.8007*'CU60'!E62-32.912&lt;0,0,-0.0025*'CU60'!E62^2+0.8007*'CU60'!E62-32.912)</f>
        <v>6.921562044243153</v>
      </c>
      <c r="F119" s="2">
        <f>IF(-0.0025*'CU60'!F62^2+0.8007*'CU60'!F62-32.912&lt;0,0,-0.0025*'CU60'!F62^2+0.8007*'CU60'!F62-32.912)</f>
        <v>9.199990103176845</v>
      </c>
      <c r="G119" s="2">
        <f>IF(-0.0025*'CU60'!G62^2+0.8007*'CU60'!G62-32.912&lt;0,0,-0.0025*'CU60'!G62^2+0.8007*'CU60'!G62-32.912)</f>
        <v>11.3661764337797</v>
      </c>
      <c r="H119" s="2">
        <f>IF(-0.0025*'CU60'!H62^2+0.8007*'CU60'!H62-32.912&lt;0,0,-0.0025*'CU60'!H62^2+0.8007*'CU60'!H62-32.912)</f>
        <v>13.420121036051732</v>
      </c>
      <c r="I119" s="2">
        <f>IF(-0.0025*'CU60'!I62^2+0.8007*'CU60'!I62-32.912&lt;0,0,-0.0025*'CU60'!I62^2+0.8007*'CU60'!I62-32.912)</f>
        <v>15.361823909992928</v>
      </c>
      <c r="J119" s="2">
        <f>IF(-0.0025*'CU60'!J62^2+0.8007*'CU60'!J62-32.912&lt;0,0,-0.0025*'CU60'!J62^2+0.8007*'CU60'!J62-32.912)</f>
        <v>17.19128505560331</v>
      </c>
      <c r="K119" s="2">
        <f>IF(-0.0025*'CU60'!K62^2+0.8007*'CU60'!K62-32.912&lt;0,0,-0.0025*'CU60'!K62^2+0.8007*'CU60'!K62-32.912)</f>
        <v>18.908504472882875</v>
      </c>
      <c r="L119" s="2">
        <f>IF(-0.0025*'CU60'!L62^2+0.8007*'CU60'!L62-32.912&lt;0,0,-0.0025*'CU60'!L62^2+0.8007*'CU60'!L62-32.912)</f>
        <v>20.513482161831597</v>
      </c>
      <c r="M119" s="2">
        <f>IF(-0.0025*'CU60'!M62^2+0.8007*'CU60'!M62-32.912&lt;0,0,-0.0025*'CU60'!M62^2+0.8007*'CU60'!M62-32.912)</f>
        <v>22.00621812244949</v>
      </c>
      <c r="N119" s="2">
        <f>IF(-0.0025*'CU60'!N62^2+0.8007*'CU60'!N62-32.912&lt;0,0,-0.0025*'CU60'!N62^2+0.8007*'CU60'!N62-32.912)</f>
        <v>23.386712354736552</v>
      </c>
      <c r="O119" s="2">
        <f>IF(-0.0025*'CU60'!O62^2+0.8007*'CU60'!O62-32.912&lt;0,0,-0.0025*'CU60'!O62^2+0.8007*'CU60'!O62-32.912)</f>
        <v>24.654964858692807</v>
      </c>
      <c r="P119" s="2">
        <f>IF(-0.0025*'CU60'!P62^2+0.8007*'CU60'!P62-32.912&lt;0,0,-0.0025*'CU60'!P62^2+0.8007*'CU60'!P62-32.912)</f>
        <v>25.81097563431822</v>
      </c>
      <c r="Q119" s="2">
        <f>IF(-0.0025*'CU60'!Q62^2+0.8007*'CU60'!Q62-32.912&lt;0,0,-0.0025*'CU60'!Q62^2+0.8007*'CU60'!Q62-32.912)</f>
        <v>26.854744681612814</v>
      </c>
      <c r="R119" s="2">
        <f>IF(-0.0025*'CU60'!R62^2+0.8007*'CU60'!R62-32.912&lt;0,0,-0.0025*'CU60'!R62^2+0.8007*'CU60'!R62-32.912)</f>
        <v>27.786272000576567</v>
      </c>
      <c r="S119" s="2">
        <f>IF(-0.0025*'CU60'!S62^2+0.8007*'CU60'!S62-32.912&lt;0,0,-0.0025*'CU60'!S62^2+0.8007*'CU60'!S62-32.912)</f>
        <v>28.60555759120951</v>
      </c>
      <c r="T119" s="2">
        <f>IF(-0.0025*'CU60'!T62^2+0.8007*'CU60'!T62-32.912&lt;0,0,-0.0025*'CU60'!T62^2+0.8007*'CU60'!T62-32.912)</f>
        <v>29.312601453511625</v>
      </c>
      <c r="U119" s="2">
        <f>IF(-0.0025*'CU60'!U62^2+0.8007*'CU60'!U62-32.912&lt;0,0,-0.0025*'CU60'!U62^2+0.8007*'CU60'!U62-32.912)</f>
        <v>29.907403587482918</v>
      </c>
      <c r="V119" s="2">
        <f>IF(-0.0025*'CU60'!V62^2+0.8007*'CU60'!V62-32.912&lt;0,0,-0.0025*'CU60'!V62^2+0.8007*'CU60'!V62-32.912)</f>
        <v>30.389963993123366</v>
      </c>
      <c r="W119" s="2">
        <f>IF(-0.0025*'CU60'!W62^2+0.8007*'CU60'!W62-32.912&lt;0,0,-0.0025*'CU60'!W62^2+0.8007*'CU60'!W62-32.912)</f>
        <v>31.018359619411797</v>
      </c>
      <c r="X119" s="2">
        <f>IF(-0.0025*'CU60'!X62^2+0.8007*'CU60'!X62-32.912&lt;0,0,-0.0025*'CU60'!X62^2+0.8007*'CU60'!X62-32.912)</f>
        <v>31.11914009636326</v>
      </c>
    </row>
    <row r="120" spans="2:24" ht="14.25">
      <c r="B120" s="2">
        <f>IF(-0.0025*'CU60'!B63^2+0.8007*'CU60'!B63-32.912&lt;0,0,-0.0025*'CU60'!B63^2+0.8007*'CU60'!B63-32.912)</f>
        <v>0</v>
      </c>
      <c r="C120" s="2">
        <f>IF(-0.0025*'CU60'!C63^2+0.8007*'CU60'!C63-32.912&lt;0,0,-0.0025*'CU60'!C63^2+0.8007*'CU60'!C63-32.912)</f>
        <v>1.3664527264256066</v>
      </c>
      <c r="D120" s="2">
        <f>IF(-0.0025*'CU60'!D63^2+0.8007*'CU60'!D63-32.912&lt;0,0,-0.0025*'CU60'!D63^2+0.8007*'CU60'!D63-32.912)</f>
        <v>6.667674299965192</v>
      </c>
      <c r="E120" s="2">
        <f>IF(-0.0025*'CU60'!E63^2+0.8007*'CU60'!E63-32.912&lt;0,0,-0.0025*'CU60'!E63^2+0.8007*'CU60'!E63-32.912)</f>
        <v>9.123976465266786</v>
      </c>
      <c r="F120" s="2">
        <f>IF(-0.0025*'CU60'!F63^2+0.8007*'CU60'!F63-32.912&lt;0,0,-0.0025*'CU60'!F63^2+0.8007*'CU60'!F63-32.912)</f>
        <v>11.450739549589592</v>
      </c>
      <c r="G120" s="2">
        <f>IF(-0.0025*'CU60'!G63^2+0.8007*'CU60'!G63-32.912&lt;0,0,-0.0025*'CU60'!G63^2+0.8007*'CU60'!G63-32.912)</f>
        <v>13.64796355293359</v>
      </c>
      <c r="H120" s="2">
        <f>IF(-0.0025*'CU60'!H63^2+0.8007*'CU60'!H63-32.912&lt;0,0,-0.0025*'CU60'!H63^2+0.8007*'CU60'!H63-32.912)</f>
        <v>15.715648475298806</v>
      </c>
      <c r="I120" s="2">
        <f>IF(-0.0025*'CU60'!I63^2+0.8007*'CU60'!I63-32.912&lt;0,0,-0.0025*'CU60'!I63^2+0.8007*'CU60'!I63-32.912)</f>
        <v>17.653794316685214</v>
      </c>
      <c r="J120" s="2">
        <f>IF(-0.0025*'CU60'!J63^2+0.8007*'CU60'!J63-32.912&lt;0,0,-0.0025*'CU60'!J63^2+0.8007*'CU60'!J63-32.912)</f>
        <v>19.462401077092842</v>
      </c>
      <c r="K120" s="2">
        <f>IF(-0.0025*'CU60'!K63^2+0.8007*'CU60'!K63-32.912&lt;0,0,-0.0025*'CU60'!K63^2+0.8007*'CU60'!K63-32.912)</f>
        <v>21.141468756521682</v>
      </c>
      <c r="L120" s="2">
        <f>IF(-0.0025*'CU60'!L63^2+0.8007*'CU60'!L63-32.912&lt;0,0,-0.0025*'CU60'!L63^2+0.8007*'CU60'!L63-32.912)</f>
        <v>22.690997354971692</v>
      </c>
      <c r="M120" s="2">
        <f>IF(-0.0025*'CU60'!M63^2+0.8007*'CU60'!M63-32.912&lt;0,0,-0.0025*'CU60'!M63^2+0.8007*'CU60'!M63-32.912)</f>
        <v>24.11098687244293</v>
      </c>
      <c r="N120" s="2">
        <f>IF(-0.0025*'CU60'!N63^2+0.8007*'CU60'!N63-32.912&lt;0,0,-0.0025*'CU60'!N63^2+0.8007*'CU60'!N63-32.912)</f>
        <v>25.401437308935364</v>
      </c>
      <c r="O120" s="2">
        <f>IF(-0.0025*'CU60'!O63^2+0.8007*'CU60'!O63-32.912&lt;0,0,-0.0025*'CU60'!O63^2+0.8007*'CU60'!O63-32.912)</f>
        <v>26.56234866444902</v>
      </c>
      <c r="P120" s="2">
        <f>IF(-0.0025*'CU60'!P63^2+0.8007*'CU60'!P63-32.912&lt;0,0,-0.0025*'CU60'!P63^2+0.8007*'CU60'!P63-32.912)</f>
        <v>27.593720938983864</v>
      </c>
      <c r="Q120" s="2">
        <f>IF(-0.0025*'CU60'!Q63^2+0.8007*'CU60'!Q63-32.912&lt;0,0,-0.0025*'CU60'!Q63^2+0.8007*'CU60'!Q63-32.912)</f>
        <v>28.495554132539915</v>
      </c>
      <c r="R120" s="2">
        <f>IF(-0.0025*'CU60'!R63^2+0.8007*'CU60'!R63-32.912&lt;0,0,-0.0025*'CU60'!R63^2+0.8007*'CU60'!R63-32.912)</f>
        <v>29.26784824511717</v>
      </c>
      <c r="S120" s="2">
        <f>IF(-0.0025*'CU60'!S63^2+0.8007*'CU60'!S63-32.912&lt;0,0,-0.0025*'CU60'!S63^2+0.8007*'CU60'!S63-32.912)</f>
        <v>29.910603276715634</v>
      </c>
      <c r="T120" s="2">
        <f>IF(-0.0025*'CU60'!T63^2+0.8007*'CU60'!T63-32.912&lt;0,0,-0.0025*'CU60'!T63^2+0.8007*'CU60'!T63-32.912)</f>
        <v>30.423819227335308</v>
      </c>
      <c r="U120" s="2">
        <f>IF(-0.0025*'CU60'!U63^2+0.8007*'CU60'!U63-32.912&lt;0,0,-0.0025*'CU60'!U63^2+0.8007*'CU60'!U63-32.912)</f>
        <v>30.80749609697618</v>
      </c>
      <c r="V120" s="2">
        <f>IF(-0.0025*'CU60'!V63^2+0.8007*'CU60'!V63-32.912&lt;0,0,-0.0025*'CU60'!V63^2+0.8007*'CU60'!V63-32.912)</f>
        <v>31.061633885638244</v>
      </c>
      <c r="W120" s="2">
        <f>IF(-0.0025*'CU60'!W63^2+0.8007*'CU60'!W63-32.912&lt;0,0,-0.0025*'CU60'!W63^2+0.8007*'CU60'!W63-32.912)</f>
        <v>31.18129222002603</v>
      </c>
      <c r="X120" s="2">
        <f>IF(-0.0025*'CU60'!X63^2+0.8007*'CU60'!X63-32.912&lt;0,0,-0.0025*'CU60'!X63^2+0.8007*'CU60'!X63-32.912)</f>
        <v>30.389236614266714</v>
      </c>
    </row>
    <row r="121" spans="2:24" ht="14.25">
      <c r="B121" s="2">
        <f>IF(-0.0025*'CU60'!B64^2+0.8007*'CU60'!B64-32.912&lt;0,0,-0.0025*'CU60'!B64^2+0.8007*'CU60'!B64-32.912)</f>
        <v>0</v>
      </c>
      <c r="C121" s="2">
        <f>IF(-0.0025*'CU60'!C64^2+0.8007*'CU60'!C64-32.912&lt;0,0,-0.0025*'CU60'!C64^2+0.8007*'CU60'!C64-32.912)</f>
        <v>3.2581246865976397</v>
      </c>
      <c r="D121" s="2">
        <f>IF(-0.0025*'CU60'!D64^2+0.8007*'CU60'!D64-32.912&lt;0,0,-0.0025*'CU60'!D64^2+0.8007*'CU60'!D64-32.912)</f>
        <v>8.71524363588486</v>
      </c>
      <c r="E121" s="2">
        <f>IF(-0.0025*'CU60'!E64^2+0.8007*'CU60'!E64-32.912&lt;0,0,-0.0025*'CU60'!E64^2+0.8007*'CU60'!E64-32.912)</f>
        <v>11.221689862024434</v>
      </c>
      <c r="F121" s="2">
        <f>IF(-0.0025*'CU60'!F64^2+0.8007*'CU60'!F64-32.912&lt;0,0,-0.0025*'CU60'!F64^2+0.8007*'CU60'!F64-32.912)</f>
        <v>13.580060589161306</v>
      </c>
      <c r="G121" s="2">
        <f>IF(-0.0025*'CU60'!G64^2+0.8007*'CU60'!G64-32.912&lt;0,0,-0.0025*'CU60'!G64^2+0.8007*'CU60'!G64-32.912)</f>
        <v>15.790355817295492</v>
      </c>
      <c r="H121" s="2">
        <f>IF(-0.0025*'CU60'!H64^2+0.8007*'CU60'!H64-32.912&lt;0,0,-0.0025*'CU60'!H64^2+0.8007*'CU60'!H64-32.912)</f>
        <v>17.85257554642697</v>
      </c>
      <c r="I121" s="2">
        <f>IF(-0.0025*'CU60'!I64^2+0.8007*'CU60'!I64-32.912&lt;0,0,-0.0025*'CU60'!I64^2+0.8007*'CU60'!I64-32.912)</f>
        <v>19.766719776555767</v>
      </c>
      <c r="J121" s="2">
        <f>IF(-0.0025*'CU60'!J64^2+0.8007*'CU60'!J64-32.912&lt;0,0,-0.0025*'CU60'!J64^2+0.8007*'CU60'!J64-32.912)</f>
        <v>21.53278850768188</v>
      </c>
      <c r="K121" s="2">
        <f>IF(-0.0025*'CU60'!K64^2+0.8007*'CU60'!K64-32.912&lt;0,0,-0.0025*'CU60'!K64^2+0.8007*'CU60'!K64-32.912)</f>
        <v>23.150781739805304</v>
      </c>
      <c r="L121" s="2">
        <f>IF(-0.0025*'CU60'!L64^2+0.8007*'CU60'!L64-32.912&lt;0,0,-0.0025*'CU60'!L64^2+0.8007*'CU60'!L64-32.912)</f>
        <v>24.620699472926006</v>
      </c>
      <c r="M121" s="2">
        <f>IF(-0.0025*'CU60'!M64^2+0.8007*'CU60'!M64-32.912&lt;0,0,-0.0025*'CU60'!M64^2+0.8007*'CU60'!M64-32.912)</f>
        <v>25.942541707044043</v>
      </c>
      <c r="N121" s="2">
        <f>IF(-0.0025*'CU60'!N64^2+0.8007*'CU60'!N64-32.912&lt;0,0,-0.0025*'CU60'!N64^2+0.8007*'CU60'!N64-32.912)</f>
        <v>27.116308442159372</v>
      </c>
      <c r="O121" s="2">
        <f>IF(-0.0025*'CU60'!O64^2+0.8007*'CU60'!O64-32.912&lt;0,0,-0.0025*'CU60'!O64^2+0.8007*'CU60'!O64-32.912)</f>
        <v>28.141999678272015</v>
      </c>
      <c r="P121" s="2">
        <f>IF(-0.0025*'CU60'!P64^2+0.8007*'CU60'!P64-32.912&lt;0,0,-0.0025*'CU60'!P64^2+0.8007*'CU60'!P64-32.912)</f>
        <v>29.019615415381963</v>
      </c>
      <c r="Q121" s="2">
        <f>IF(-0.0025*'CU60'!Q64^2+0.8007*'CU60'!Q64-32.912&lt;0,0,-0.0025*'CU60'!Q64^2+0.8007*'CU60'!Q64-32.912)</f>
        <v>29.74915565348922</v>
      </c>
      <c r="R121" s="2">
        <f>IF(-0.0025*'CU60'!R64^2+0.8007*'CU60'!R64-32.912&lt;0,0,-0.0025*'CU60'!R64^2+0.8007*'CU60'!R64-32.912)</f>
        <v>30.330620392593787</v>
      </c>
      <c r="S121" s="2">
        <f>IF(-0.0025*'CU60'!S64^2+0.8007*'CU60'!S64-32.912&lt;0,0,-0.0025*'CU60'!S64^2+0.8007*'CU60'!S64-32.912)</f>
        <v>30.764009632695654</v>
      </c>
      <c r="T121" s="2">
        <f>IF(-0.0025*'CU60'!T64^2+0.8007*'CU60'!T64-32.912&lt;0,0,-0.0025*'CU60'!T64^2+0.8007*'CU60'!T64-32.912)</f>
        <v>31.049323373794834</v>
      </c>
      <c r="U121" s="2">
        <f>IF(-0.0025*'CU60'!U64^2+0.8007*'CU60'!U64-32.912&lt;0,0,-0.0025*'CU60'!U64^2+0.8007*'CU60'!U64-32.912)</f>
        <v>31.1865616158913</v>
      </c>
      <c r="V121" s="2">
        <f>IF(-0.0025*'CU60'!V64^2+0.8007*'CU60'!V64-32.912&lt;0,0,-0.0025*'CU60'!V64^2+0.8007*'CU60'!V64-32.912)</f>
        <v>31.17572435898513</v>
      </c>
      <c r="W121" s="2">
        <f>IF(-0.0025*'CU60'!W64^2+0.8007*'CU60'!W64-32.912&lt;0,0,-0.0025*'CU60'!W64^2+0.8007*'CU60'!W64-32.912)</f>
        <v>30.709823348164612</v>
      </c>
      <c r="X121" s="2">
        <f>IF(-0.0025*'CU60'!X64^2+0.8007*'CU60'!X64-32.912&lt;0,0,-0.0025*'CU60'!X64^2+0.8007*'CU60'!X64-32.912)</f>
        <v>28.900405589413673</v>
      </c>
    </row>
    <row r="122" spans="2:24" ht="14.25">
      <c r="B122" s="2">
        <f>IF(-0.0025*'CU60'!B65^2+0.8007*'CU60'!B65-32.912&lt;0,0,-0.0025*'CU60'!B65^2+0.8007*'CU60'!B65-32.912)</f>
        <v>0</v>
      </c>
      <c r="C122" s="2">
        <f>IF(-0.0025*'CU60'!C65^2+0.8007*'CU60'!C65-32.912&lt;0,0,-0.0025*'CU60'!C65^2+0.8007*'CU60'!C65-32.912)</f>
        <v>5.087843377973222</v>
      </c>
      <c r="D122" s="2">
        <f>IF(-0.0025*'CU60'!D65^2+0.8007*'CU60'!D65-32.912&lt;0,0,-0.0025*'CU60'!D65^2+0.8007*'CU60'!D65-32.912)</f>
        <v>10.673600264737637</v>
      </c>
      <c r="E122" s="2">
        <f>IF(-0.0025*'CU60'!E65^2+0.8007*'CU60'!E65-32.912&lt;0,0,-0.0025*'CU60'!E65^2+0.8007*'CU60'!E65-32.912)</f>
        <v>13.21470223451606</v>
      </c>
      <c r="F122" s="2">
        <f>IF(-0.0025*'CU60'!F65^2+0.8007*'CU60'!F65-32.912&lt;0,0,-0.0025*'CU60'!F65^2+0.8007*'CU60'!F65-32.912)</f>
        <v>15.587953221891972</v>
      </c>
      <c r="G122" s="2">
        <f>IF(-0.0025*'CU60'!G65^2+0.8007*'CU60'!G65-32.912&lt;0,0,-0.0025*'CU60'!G65^2+0.8007*'CU60'!G65-32.912)</f>
        <v>17.793353226865356</v>
      </c>
      <c r="H122" s="2">
        <f>IF(-0.0025*'CU60'!H65^2+0.8007*'CU60'!H65-32.912&lt;0,0,-0.0025*'CU60'!H65^2+0.8007*'CU60'!H65-32.912)</f>
        <v>19.830902249436228</v>
      </c>
      <c r="I122" s="2">
        <f>IF(-0.0025*'CU60'!I65^2+0.8007*'CU60'!I65-32.912&lt;0,0,-0.0025*'CU60'!I65^2+0.8007*'CU60'!I65-32.912)</f>
        <v>21.700600289604587</v>
      </c>
      <c r="J122" s="2">
        <f>IF(-0.0025*'CU60'!J65^2+0.8007*'CU60'!J65-32.912&lt;0,0,-0.0025*'CU60'!J65^2+0.8007*'CU60'!J65-32.912)</f>
        <v>23.40244734737042</v>
      </c>
      <c r="K122" s="2">
        <f>IF(-0.0025*'CU60'!K65^2+0.8007*'CU60'!K65-32.912&lt;0,0,-0.0025*'CU60'!K65^2+0.8007*'CU60'!K65-32.912)</f>
        <v>24.93644342273374</v>
      </c>
      <c r="L122" s="2">
        <f>IF(-0.0025*'CU60'!L65^2+0.8007*'CU60'!L65-32.912&lt;0,0,-0.0025*'CU60'!L65^2+0.8007*'CU60'!L65-32.912)</f>
        <v>26.302588515694524</v>
      </c>
      <c r="M122" s="2">
        <f>IF(-0.0025*'CU60'!M65^2+0.8007*'CU60'!M65-32.912&lt;0,0,-0.0025*'CU60'!M65^2+0.8007*'CU60'!M65-32.912)</f>
        <v>27.500882626252803</v>
      </c>
      <c r="N122" s="2">
        <f>IF(-0.0025*'CU60'!N65^2+0.8007*'CU60'!N65-32.912&lt;0,0,-0.0025*'CU60'!N65^2+0.8007*'CU60'!N65-32.912)</f>
        <v>28.531325754408556</v>
      </c>
      <c r="O122" s="2">
        <f>IF(-0.0025*'CU60'!O65^2+0.8007*'CU60'!O65-32.912&lt;0,0,-0.0025*'CU60'!O65^2+0.8007*'CU60'!O65-32.912)</f>
        <v>29.39391790016179</v>
      </c>
      <c r="P122" s="2">
        <f>IF(-0.0025*'CU60'!P65^2+0.8007*'CU60'!P65-32.912&lt;0,0,-0.0025*'CU60'!P65^2+0.8007*'CU60'!P65-32.912)</f>
        <v>30.088659063512516</v>
      </c>
      <c r="Q122" s="2">
        <f>IF(-0.0025*'CU60'!Q65^2+0.8007*'CU60'!Q65-32.912&lt;0,0,-0.0025*'CU60'!Q65^2+0.8007*'CU60'!Q65-32.912)</f>
        <v>30.615549244460702</v>
      </c>
      <c r="R122" s="2">
        <f>IF(-0.0025*'CU60'!R65^2+0.8007*'CU60'!R65-32.912&lt;0,0,-0.0025*'CU60'!R65^2+0.8007*'CU60'!R65-32.912)</f>
        <v>30.97458844300639</v>
      </c>
      <c r="S122" s="2">
        <f>IF(-0.0025*'CU60'!S65^2+0.8007*'CU60'!S65-32.912&lt;0,0,-0.0025*'CU60'!S65^2+0.8007*'CU60'!S65-32.912)</f>
        <v>31.16577665914955</v>
      </c>
      <c r="T122" s="2">
        <f>IF(-0.0025*'CU60'!T65^2+0.8007*'CU60'!T65-32.912&lt;0,0,-0.0025*'CU60'!T65^2+0.8007*'CU60'!T65-32.912)</f>
        <v>31.189113892890184</v>
      </c>
      <c r="U122" s="2">
        <f>IF(-0.0025*'CU60'!U65^2+0.8007*'CU60'!U65-32.912&lt;0,0,-0.0025*'CU60'!U65^2+0.8007*'CU60'!U65-32.912)</f>
        <v>31.04460014422832</v>
      </c>
      <c r="V122" s="2">
        <f>IF(-0.0025*'CU60'!V65^2+0.8007*'CU60'!V65-32.912&lt;0,0,-0.0025*'CU60'!V65^2+0.8007*'CU60'!V65-32.912)</f>
        <v>30.732235413163913</v>
      </c>
      <c r="W122" s="2">
        <f>IF(-0.0025*'CU60'!W65^2+0.8007*'CU60'!W65-32.912&lt;0,0,-0.0025*'CU60'!W65^2+0.8007*'CU60'!W65-32.912)</f>
        <v>29.60395300382755</v>
      </c>
      <c r="X122" s="2">
        <f>IF(-0.0025*'CU60'!X65^2+0.8007*'CU60'!X65-32.912&lt;0,0,-0.0025*'CU60'!X65^2+0.8007*'CU60'!X65-32.912)</f>
        <v>26.65264702180415</v>
      </c>
    </row>
    <row r="123" spans="2:24" ht="14.25">
      <c r="B123" s="2">
        <f>IF(-0.0025*'CU60'!B66^2+0.8007*'CU60'!B66-32.912&lt;0,0,-0.0025*'CU60'!B66^2+0.8007*'CU60'!B66-32.912)</f>
        <v>0</v>
      </c>
      <c r="C123" s="2">
        <f>IF(-0.0025*'CU60'!C66^2+0.8007*'CU60'!C66-32.912&lt;0,0,-0.0025*'CU60'!C66^2+0.8007*'CU60'!C66-32.912)</f>
        <v>6.855608800552353</v>
      </c>
      <c r="D123" s="2">
        <f>IF(-0.0025*'CU60'!D66^2+0.8007*'CU60'!D66-32.912&lt;0,0,-0.0025*'CU60'!D66^2+0.8007*'CU60'!D66-32.912)</f>
        <v>12.542744186523528</v>
      </c>
      <c r="E123" s="2">
        <f>IF(-0.0025*'CU60'!E66^2+0.8007*'CU60'!E66-32.912&lt;0,0,-0.0025*'CU60'!E66^2+0.8007*'CU60'!E66-32.912)</f>
        <v>15.10301358274171</v>
      </c>
      <c r="F123" s="2">
        <f>IF(-0.0025*'CU60'!F66^2+0.8007*'CU60'!F66-32.912&lt;0,0,-0.0025*'CU60'!F66^2+0.8007*'CU60'!F66-32.912)</f>
        <v>17.47441744778161</v>
      </c>
      <c r="G123" s="2">
        <f>IF(-0.0025*'CU60'!G66^2+0.8007*'CU60'!G66-32.912&lt;0,0,-0.0025*'CU60'!G66^2+0.8007*'CU60'!G66-32.912)</f>
        <v>19.656955781643227</v>
      </c>
      <c r="H123" s="2">
        <f>IF(-0.0025*'CU60'!H66^2+0.8007*'CU60'!H66-32.912&lt;0,0,-0.0025*'CU60'!H66^2+0.8007*'CU60'!H66-32.912)</f>
        <v>21.65062858432659</v>
      </c>
      <c r="I123" s="2">
        <f>IF(-0.0025*'CU60'!I66^2+0.8007*'CU60'!I66-32.912&lt;0,0,-0.0025*'CU60'!I66^2+0.8007*'CU60'!I66-32.912)</f>
        <v>23.45543585583166</v>
      </c>
      <c r="J123" s="2">
        <f>IF(-0.0025*'CU60'!J66^2+0.8007*'CU60'!J66-32.912&lt;0,0,-0.0025*'CU60'!J66^2+0.8007*'CU60'!J66-32.912)</f>
        <v>25.071377596158463</v>
      </c>
      <c r="K123" s="2">
        <f>IF(-0.0025*'CU60'!K66^2+0.8007*'CU60'!K66-32.912&lt;0,0,-0.0025*'CU60'!K66^2+0.8007*'CU60'!K66-32.912)</f>
        <v>26.498453805307</v>
      </c>
      <c r="L123" s="2">
        <f>IF(-0.0025*'CU60'!L66^2+0.8007*'CU60'!L66-32.912&lt;0,0,-0.0025*'CU60'!L66^2+0.8007*'CU60'!L66-32.912)</f>
        <v>27.736664483277252</v>
      </c>
      <c r="M123" s="2">
        <f>IF(-0.0025*'CU60'!M66^2+0.8007*'CU60'!M66-32.912&lt;0,0,-0.0025*'CU60'!M66^2+0.8007*'CU60'!M66-32.912)</f>
        <v>28.786009630069216</v>
      </c>
      <c r="N123" s="2">
        <f>IF(-0.0025*'CU60'!N66^2+0.8007*'CU60'!N66-32.912&lt;0,0,-0.0025*'CU60'!N66^2+0.8007*'CU60'!N66-32.912)</f>
        <v>29.64648924568293</v>
      </c>
      <c r="O123" s="2">
        <f>IF(-0.0025*'CU60'!O66^2+0.8007*'CU60'!O66-32.912&lt;0,0,-0.0025*'CU60'!O66^2+0.8007*'CU60'!O66-32.912)</f>
        <v>30.318103330118362</v>
      </c>
      <c r="P123" s="2">
        <f>IF(-0.0025*'CU60'!P66^2+0.8007*'CU60'!P66-32.912&lt;0,0,-0.0025*'CU60'!P66^2+0.8007*'CU60'!P66-32.912)</f>
        <v>30.80085188337553</v>
      </c>
      <c r="Q123" s="2">
        <f>IF(-0.0025*'CU60'!Q66^2+0.8007*'CU60'!Q66-32.912&lt;0,0,-0.0025*'CU60'!Q66^2+0.8007*'CU60'!Q66-32.912)</f>
        <v>31.09473490545441</v>
      </c>
      <c r="R123" s="2">
        <f>IF(-0.0025*'CU60'!R66^2+0.8007*'CU60'!R66-32.912&lt;0,0,-0.0025*'CU60'!R66^2+0.8007*'CU60'!R66-32.912)</f>
        <v>31.199752396355017</v>
      </c>
      <c r="S123" s="2">
        <f>IF(-0.0025*'CU60'!S66^2+0.8007*'CU60'!S66-32.912&lt;0,0,-0.0025*'CU60'!S66^2+0.8007*'CU60'!S66-32.912)</f>
        <v>31.115904356077344</v>
      </c>
      <c r="T123" s="2">
        <f>IF(-0.0025*'CU60'!T66^2+0.8007*'CU60'!T66-32.912&lt;0,0,-0.0025*'CU60'!T66^2+0.8007*'CU60'!T66-32.912)</f>
        <v>30.843190784621406</v>
      </c>
      <c r="U123" s="2">
        <f>IF(-0.0025*'CU60'!U66^2+0.8007*'CU60'!U66-32.912&lt;0,0,-0.0025*'CU60'!U66^2+0.8007*'CU60'!U66-32.912)</f>
        <v>30.381611681987174</v>
      </c>
      <c r="V123" s="2">
        <f>IF(-0.0025*'CU60'!V66^2+0.8007*'CU60'!V66-32.912&lt;0,0,-0.0025*'CU60'!V66^2+0.8007*'CU60'!V66-32.912)</f>
        <v>29.73116704817469</v>
      </c>
      <c r="W123" s="2">
        <f>IF(-0.0025*'CU60'!W66^2+0.8007*'CU60'!W66-32.912&lt;0,0,-0.0025*'CU60'!W66^2+0.8007*'CU60'!W66-32.912)</f>
        <v>27.863681187014897</v>
      </c>
      <c r="X123" s="2">
        <f>IF(-0.0025*'CU60'!X66^2+0.8007*'CU60'!X66-32.912&lt;0,0,-0.0025*'CU60'!X66^2+0.8007*'CU60'!X66-32.912)</f>
        <v>23.645960911438117</v>
      </c>
    </row>
    <row r="124" spans="2:24" ht="14.25">
      <c r="B124" s="2">
        <f>IF(-0.0025*'CU60'!B67^2+0.8007*'CU60'!B67-32.912&lt;0,0,-0.0025*'CU60'!B67^2+0.8007*'CU60'!B67-32.912)</f>
        <v>0</v>
      </c>
      <c r="C124" s="2">
        <f>IF(-0.0025*'CU60'!C67^2+0.8007*'CU60'!C67-32.912&lt;0,0,-0.0025*'CU60'!C67^2+0.8007*'CU60'!C67-32.912)</f>
        <v>8.561420954335041</v>
      </c>
      <c r="D124" s="2">
        <f>IF(-0.0025*'CU60'!D67^2+0.8007*'CU60'!D67-32.912&lt;0,0,-0.0025*'CU60'!D67^2+0.8007*'CU60'!D67-32.912)</f>
        <v>14.322675401242542</v>
      </c>
      <c r="E124" s="2">
        <f>IF(-0.0025*'CU60'!E67^2+0.8007*'CU60'!E67-32.912&lt;0,0,-0.0025*'CU60'!E67^2+0.8007*'CU60'!E67-32.912)</f>
        <v>16.886623906701338</v>
      </c>
      <c r="F124" s="2">
        <f>IF(-0.0025*'CU60'!F67^2+0.8007*'CU60'!F67-32.912&lt;0,0,-0.0025*'CU60'!F67^2+0.8007*'CU60'!F67-32.912)</f>
        <v>19.23945326683019</v>
      </c>
      <c r="G124" s="2">
        <f>IF(-0.0025*'CU60'!G67^2+0.8007*'CU60'!G67-32.912&lt;0,0,-0.0025*'CU60'!G67^2+0.8007*'CU60'!G67-32.912)</f>
        <v>21.38116348162908</v>
      </c>
      <c r="H124" s="2">
        <f>IF(-0.0025*'CU60'!H67^2+0.8007*'CU60'!H67-32.912&lt;0,0,-0.0025*'CU60'!H67^2+0.8007*'CU60'!H67-32.912)</f>
        <v>23.311754551098026</v>
      </c>
      <c r="I124" s="2">
        <f>IF(-0.0025*'CU60'!I67^2+0.8007*'CU60'!I67-32.912&lt;0,0,-0.0025*'CU60'!I67^2+0.8007*'CU60'!I67-32.912)</f>
        <v>25.031226475237</v>
      </c>
      <c r="J124" s="2">
        <f>IF(-0.0025*'CU60'!J67^2+0.8007*'CU60'!J67-32.912&lt;0,0,-0.0025*'CU60'!J67^2+0.8007*'CU60'!J67-32.912)</f>
        <v>26.539579254046025</v>
      </c>
      <c r="K124" s="2">
        <f>IF(-0.0025*'CU60'!K67^2+0.8007*'CU60'!K67-32.912&lt;0,0,-0.0025*'CU60'!K67^2+0.8007*'CU60'!K67-32.912)</f>
        <v>27.83681288752507</v>
      </c>
      <c r="L124" s="2">
        <f>IF(-0.0025*'CU60'!L67^2+0.8007*'CU60'!L67-32.912&lt;0,0,-0.0025*'CU60'!L67^2+0.8007*'CU60'!L67-32.912)</f>
        <v>28.922927375674185</v>
      </c>
      <c r="M124" s="2">
        <f>IF(-0.0025*'CU60'!M67^2+0.8007*'CU60'!M67-32.912&lt;0,0,-0.0025*'CU60'!M67^2+0.8007*'CU60'!M67-32.912)</f>
        <v>29.797922718493318</v>
      </c>
      <c r="N124" s="2">
        <f>IF(-0.0025*'CU60'!N67^2+0.8007*'CU60'!N67-32.912&lt;0,0,-0.0025*'CU60'!N67^2+0.8007*'CU60'!N67-32.912)</f>
        <v>30.46179891598249</v>
      </c>
      <c r="O124" s="2">
        <f>IF(-0.0025*'CU60'!O67^2+0.8007*'CU60'!O67-32.912&lt;0,0,-0.0025*'CU60'!O67^2+0.8007*'CU60'!O67-32.912)</f>
        <v>30.91455596814172</v>
      </c>
      <c r="P124" s="2">
        <f>IF(-0.0025*'CU60'!P67^2+0.8007*'CU60'!P67-32.912&lt;0,0,-0.0025*'CU60'!P67^2+0.8007*'CU60'!P67-32.912)</f>
        <v>31.156193874971002</v>
      </c>
      <c r="Q124" s="2">
        <f>IF(-0.0025*'CU60'!Q67^2+0.8007*'CU60'!Q67-32.912&lt;0,0,-0.0025*'CU60'!Q67^2+0.8007*'CU60'!Q67-32.912)</f>
        <v>31.186712636470283</v>
      </c>
      <c r="R124" s="2">
        <f>IF(-0.0025*'CU60'!R67^2+0.8007*'CU60'!R67-32.912&lt;0,0,-0.0025*'CU60'!R67^2+0.8007*'CU60'!R67-32.912)</f>
        <v>31.006112252639632</v>
      </c>
      <c r="S124" s="2">
        <f>IF(-0.0025*'CU60'!S67^2+0.8007*'CU60'!S67-32.912&lt;0,0,-0.0025*'CU60'!S67^2+0.8007*'CU60'!S67-32.912)</f>
        <v>30.614392723479007</v>
      </c>
      <c r="T124" s="2">
        <f>IF(-0.0025*'CU60'!T67^2+0.8007*'CU60'!T67-32.912&lt;0,0,-0.0025*'CU60'!T67^2+0.8007*'CU60'!T67-32.912)</f>
        <v>30.011554048988437</v>
      </c>
      <c r="U124" s="2">
        <f>IF(-0.0025*'CU60'!U67^2+0.8007*'CU60'!U67-32.912&lt;0,0,-0.0025*'CU60'!U67^2+0.8007*'CU60'!U67-32.912)</f>
        <v>29.197596229167907</v>
      </c>
      <c r="V124" s="2">
        <f>IF(-0.0025*'CU60'!V67^2+0.8007*'CU60'!V67-32.912&lt;0,0,-0.0025*'CU60'!V67^2+0.8007*'CU60'!V67-32.912)</f>
        <v>28.172519264017403</v>
      </c>
      <c r="W124" s="2">
        <f>IF(-0.0025*'CU60'!W67^2+0.8007*'CU60'!W67-32.912&lt;0,0,-0.0025*'CU60'!W67^2+0.8007*'CU60'!W67-32.912)</f>
        <v>25.489007897726573</v>
      </c>
      <c r="X124" s="2">
        <f>IF(-0.0025*'CU60'!X67^2+0.8007*'CU60'!X67-32.912&lt;0,0,-0.0025*'CU60'!X67^2+0.8007*'CU60'!X67-32.912)</f>
        <v>19.88034725831563</v>
      </c>
    </row>
    <row r="125" spans="2:24" ht="14.25">
      <c r="B125" s="2">
        <f>IF(-0.0025*'CU60'!B68^2+0.8007*'CU60'!B68-32.912&lt;0,0,-0.0025*'CU60'!B68^2+0.8007*'CU60'!B68-32.912)</f>
        <v>0</v>
      </c>
      <c r="C125" s="2">
        <f>IF(-0.0025*'CU60'!C68^2+0.8007*'CU60'!C68-32.912&lt;0,0,-0.0025*'CU60'!C68^2+0.8007*'CU60'!C68-32.912)</f>
        <v>10.205279839321271</v>
      </c>
      <c r="D125" s="2">
        <f>IF(-0.0025*'CU60'!D68^2+0.8007*'CU60'!D68-32.912&lt;0,0,-0.0025*'CU60'!D68^2+0.8007*'CU60'!D68-32.912)</f>
        <v>16.01339390889465</v>
      </c>
      <c r="E125" s="2">
        <f>IF(-0.0025*'CU60'!E68^2+0.8007*'CU60'!E68-32.912&lt;0,0,-0.0025*'CU60'!E68^2+0.8007*'CU60'!E68-32.912)</f>
        <v>18.56553320639499</v>
      </c>
      <c r="F125" s="2">
        <f>IF(-0.0025*'CU60'!F68^2+0.8007*'CU60'!F68-32.912&lt;0,0,-0.0025*'CU60'!F68^2+0.8007*'CU60'!F68-32.912)</f>
        <v>20.883060679037754</v>
      </c>
      <c r="G125" s="2">
        <f>IF(-0.0025*'CU60'!G68^2+0.8007*'CU60'!G68-32.912&lt;0,0,-0.0025*'CU60'!G68^2+0.8007*'CU60'!G68-32.912)</f>
        <v>22.965976326822947</v>
      </c>
      <c r="H125" s="2">
        <f>IF(-0.0025*'CU60'!H68^2+0.8007*'CU60'!H68-32.912&lt;0,0,-0.0025*'CU60'!H68^2+0.8007*'CU60'!H68-32.912)</f>
        <v>24.81428014975055</v>
      </c>
      <c r="I125" s="2">
        <f>IF(-0.0025*'CU60'!I68^2+0.8007*'CU60'!I68-32.912&lt;0,0,-0.0025*'CU60'!I68^2+0.8007*'CU60'!I68-32.912)</f>
        <v>26.427972147820604</v>
      </c>
      <c r="J125" s="2">
        <f>IF(-0.0025*'CU60'!J68^2+0.8007*'CU60'!J68-32.912&lt;0,0,-0.0025*'CU60'!J68^2+0.8007*'CU60'!J68-32.912)</f>
        <v>27.807052321033076</v>
      </c>
      <c r="K125" s="2">
        <f>IF(-0.0025*'CU60'!K68^2+0.8007*'CU60'!K68-32.912&lt;0,0,-0.0025*'CU60'!K68^2+0.8007*'CU60'!K68-32.912)</f>
        <v>28.951520669387975</v>
      </c>
      <c r="L125" s="2">
        <f>IF(-0.0025*'CU60'!L68^2+0.8007*'CU60'!L68-32.912&lt;0,0,-0.0025*'CU60'!L68^2+0.8007*'CU60'!L68-32.912)</f>
        <v>29.861377192885314</v>
      </c>
      <c r="M125" s="2">
        <f>IF(-0.0025*'CU60'!M68^2+0.8007*'CU60'!M68-32.912&lt;0,0,-0.0025*'CU60'!M68^2+0.8007*'CU60'!M68-32.912)</f>
        <v>30.536621891525066</v>
      </c>
      <c r="N125" s="2">
        <f>IF(-0.0025*'CU60'!N68^2+0.8007*'CU60'!N68-32.912&lt;0,0,-0.0025*'CU60'!N68^2+0.8007*'CU60'!N68-32.912)</f>
        <v>30.97725476530725</v>
      </c>
      <c r="O125" s="2">
        <f>IF(-0.0025*'CU60'!O68^2+0.8007*'CU60'!O68-32.912&lt;0,0,-0.0025*'CU60'!O68^2+0.8007*'CU60'!O68-32.912)</f>
        <v>31.183275814231855</v>
      </c>
      <c r="P125" s="2">
        <f>IF(-0.0025*'CU60'!P68^2+0.8007*'CU60'!P68-32.912&lt;0,0,-0.0025*'CU60'!P68^2+0.8007*'CU60'!P68-32.912)</f>
        <v>31.154685038298886</v>
      </c>
      <c r="Q125" s="2">
        <f>IF(-0.0025*'CU60'!Q68^2+0.8007*'CU60'!Q68-32.912&lt;0,0,-0.0025*'CU60'!Q68^2+0.8007*'CU60'!Q68-32.912)</f>
        <v>30.89148243750838</v>
      </c>
      <c r="R125" s="2">
        <f>IF(-0.0025*'CU60'!R68^2+0.8007*'CU60'!R68-32.912&lt;0,0,-0.0025*'CU60'!R68^2+0.8007*'CU60'!R68-32.912)</f>
        <v>30.393668011860264</v>
      </c>
      <c r="S125" s="2">
        <f>IF(-0.0025*'CU60'!S68^2+0.8007*'CU60'!S68-32.912&lt;0,0,-0.0025*'CU60'!S68^2+0.8007*'CU60'!S68-32.912)</f>
        <v>29.661241761354596</v>
      </c>
      <c r="T125" s="2">
        <f>IF(-0.0025*'CU60'!T68^2+0.8007*'CU60'!T68-32.912&lt;0,0,-0.0025*'CU60'!T68^2+0.8007*'CU60'!T68-32.912)</f>
        <v>28.694203685991347</v>
      </c>
      <c r="U125" s="2">
        <f>IF(-0.0025*'CU60'!U68^2+0.8007*'CU60'!U68-32.912&lt;0,0,-0.0025*'CU60'!U68^2+0.8007*'CU60'!U68-32.912)</f>
        <v>27.492553785770518</v>
      </c>
      <c r="V125" s="2">
        <f>IF(-0.0025*'CU60'!V68^2+0.8007*'CU60'!V68-32.912&lt;0,0,-0.0025*'CU60'!V68^2+0.8007*'CU60'!V68-32.912)</f>
        <v>26.056292060692122</v>
      </c>
      <c r="W125" s="2">
        <f>IF(-0.0025*'CU60'!W68^2+0.8007*'CU60'!W68-32.912&lt;0,0,-0.0025*'CU60'!W68^2+0.8007*'CU60'!W68-32.912)</f>
        <v>22.479933135962618</v>
      </c>
      <c r="X125" s="2">
        <f>IF(-0.0025*'CU60'!X68^2+0.8007*'CU60'!X68-32.912&lt;0,0,-0.0025*'CU60'!X68^2+0.8007*'CU60'!X68-32.912)</f>
        <v>15.355806062436564</v>
      </c>
    </row>
    <row r="126" spans="2:24" ht="14.25">
      <c r="B126" s="2">
        <f>IF(-0.0025*'CU60'!B69^2+0.8007*'CU60'!B69-32.912&lt;0,0,-0.0025*'CU60'!B69^2+0.8007*'CU60'!B69-32.912)</f>
        <v>0</v>
      </c>
      <c r="C126" s="2">
        <f>IF(-0.0025*'CU60'!C69^2+0.8007*'CU60'!C69-32.912&lt;0,0,-0.0025*'CU60'!C69^2+0.8007*'CU60'!C69-32.912)</f>
        <v>11.78718545551105</v>
      </c>
      <c r="D126" s="2">
        <f>IF(-0.0025*'CU60'!D69^2+0.8007*'CU60'!D69-32.912&lt;0,0,-0.0025*'CU60'!D69^2+0.8007*'CU60'!D69-32.912)</f>
        <v>17.61489970947988</v>
      </c>
      <c r="E126" s="2">
        <f>IF(-0.0025*'CU60'!E69^2+0.8007*'CU60'!E69-32.912&lt;0,0,-0.0025*'CU60'!E69^2+0.8007*'CU60'!E69-32.912)</f>
        <v>20.139741481822632</v>
      </c>
      <c r="F126" s="2">
        <f>IF(-0.0025*'CU60'!F69^2+0.8007*'CU60'!F69-32.912&lt;0,0,-0.0025*'CU60'!F69^2+0.8007*'CU60'!F69-32.912)</f>
        <v>22.405239684404258</v>
      </c>
      <c r="G126" s="2">
        <f>IF(-0.0025*'CU60'!G69^2+0.8007*'CU60'!G69-32.912&lt;0,0,-0.0025*'CU60'!G69^2+0.8007*'CU60'!G69-32.912)</f>
        <v>24.411394317224783</v>
      </c>
      <c r="H126" s="2">
        <f>IF(-0.0025*'CU60'!H69^2+0.8007*'CU60'!H69-32.912&lt;0,0,-0.0025*'CU60'!H69^2+0.8007*'CU60'!H69-32.912)</f>
        <v>26.15820538028418</v>
      </c>
      <c r="I126" s="2">
        <f>IF(-0.0025*'CU60'!I69^2+0.8007*'CU60'!I69-32.912&lt;0,0,-0.0025*'CU60'!I69^2+0.8007*'CU60'!I69-32.912)</f>
        <v>27.645672873582463</v>
      </c>
      <c r="J126" s="2">
        <f>IF(-0.0025*'CU60'!J69^2+0.8007*'CU60'!J69-32.912&lt;0,0,-0.0025*'CU60'!J69^2+0.8007*'CU60'!J69-32.912)</f>
        <v>28.87379679711964</v>
      </c>
      <c r="K126" s="2">
        <f>IF(-0.0025*'CU60'!K69^2+0.8007*'CU60'!K69-32.912&lt;0,0,-0.0025*'CU60'!K69^2+0.8007*'CU60'!K69-32.912)</f>
        <v>29.8425771508957</v>
      </c>
      <c r="L126" s="2">
        <f>IF(-0.0025*'CU60'!L69^2+0.8007*'CU60'!L69-32.912&lt;0,0,-0.0025*'CU60'!L69^2+0.8007*'CU60'!L69-32.912)</f>
        <v>30.55201393491064</v>
      </c>
      <c r="M126" s="2">
        <f>IF(-0.0025*'CU60'!M69^2+0.8007*'CU60'!M69-32.912&lt;0,0,-0.0025*'CU60'!M69^2+0.8007*'CU60'!M69-32.912)</f>
        <v>31.002107149164466</v>
      </c>
      <c r="N126" s="2">
        <f>IF(-0.0025*'CU60'!N69^2+0.8007*'CU60'!N69-32.912&lt;0,0,-0.0025*'CU60'!N69^2+0.8007*'CU60'!N69-32.912)</f>
        <v>31.192856793657178</v>
      </c>
      <c r="O126" s="2">
        <f>IF(-0.0025*'CU60'!O69^2+0.8007*'CU60'!O69-32.912&lt;0,0,-0.0025*'CU60'!O69^2+0.8007*'CU60'!O69-32.912)</f>
        <v>31.12426286838879</v>
      </c>
      <c r="P126" s="2">
        <f>IF(-0.0025*'CU60'!P69^2+0.8007*'CU60'!P69-32.912&lt;0,0,-0.0025*'CU60'!P69^2+0.8007*'CU60'!P69-32.912)</f>
        <v>30.796325373359274</v>
      </c>
      <c r="Q126" s="2">
        <f>IF(-0.0025*'CU60'!Q69^2+0.8007*'CU60'!Q69-32.912&lt;0,0,-0.0025*'CU60'!Q69^2+0.8007*'CU60'!Q69-32.912)</f>
        <v>30.209044308568643</v>
      </c>
      <c r="R126" s="2">
        <f>IF(-0.0025*'CU60'!R69^2+0.8007*'CU60'!R69-32.912&lt;0,0,-0.0025*'CU60'!R69^2+0.8007*'CU60'!R69-32.912)</f>
        <v>29.3624196740169</v>
      </c>
      <c r="S126" s="2">
        <f>IF(-0.0025*'CU60'!S69^2+0.8007*'CU60'!S69-32.912&lt;0,0,-0.0025*'CU60'!S69^2+0.8007*'CU60'!S69-32.912)</f>
        <v>28.256451469704025</v>
      </c>
      <c r="T126" s="2">
        <f>IF(-0.0025*'CU60'!T69^2+0.8007*'CU60'!T69-32.912&lt;0,0,-0.0025*'CU60'!T69^2+0.8007*'CU60'!T69-32.912)</f>
        <v>26.891139695630066</v>
      </c>
      <c r="U126" s="2">
        <f>IF(-0.0025*'CU60'!U69^2+0.8007*'CU60'!U69-32.912&lt;0,0,-0.0025*'CU60'!U69^2+0.8007*'CU60'!U69-32.912)</f>
        <v>25.26648435179498</v>
      </c>
      <c r="V126" s="2">
        <f>IF(-0.0025*'CU60'!V69^2+0.8007*'CU60'!V69-32.912&lt;0,0,-0.0025*'CU60'!V69^2+0.8007*'CU60'!V69-32.912)</f>
        <v>23.382485438198778</v>
      </c>
      <c r="W126" s="2">
        <f>IF(-0.0025*'CU60'!W69^2+0.8007*'CU60'!W69-32.912&lt;0,0,-0.0025*'CU60'!W69^2+0.8007*'CU60'!W69-32.912)</f>
        <v>18.836456901723047</v>
      </c>
      <c r="X126" s="2">
        <f>IF(-0.0025*'CU60'!X69^2+0.8007*'CU60'!X69-32.912&lt;0,0,-0.0025*'CU60'!X69^2+0.8007*'CU60'!X69-32.912)</f>
        <v>10.0723373238011</v>
      </c>
    </row>
    <row r="127" spans="2:24" ht="14.25">
      <c r="B127" s="2">
        <f>IF(-0.0025*'CU60'!B70^2+0.8007*'CU60'!B70-32.912&lt;0,0,-0.0025*'CU60'!B70^2+0.8007*'CU60'!B70-32.912)</f>
        <v>0</v>
      </c>
      <c r="C127" s="2">
        <f>IF(-0.0025*'CU60'!C70^2+0.8007*'CU60'!C70-32.912&lt;0,0,-0.0025*'CU60'!C70^2+0.8007*'CU60'!C70-32.912)</f>
        <v>13.307137802904386</v>
      </c>
      <c r="D127" s="2">
        <f>IF(-0.0025*'CU60'!D70^2+0.8007*'CU60'!D70-32.912&lt;0,0,-0.0025*'CU60'!D70^2+0.8007*'CU60'!D70-32.912)</f>
        <v>19.12719280299823</v>
      </c>
      <c r="E127" s="2">
        <f>IF(-0.0025*'CU60'!E70^2+0.8007*'CU60'!E70-32.912&lt;0,0,-0.0025*'CU60'!E70^2+0.8007*'CU60'!E70-32.912)</f>
        <v>21.609248732984284</v>
      </c>
      <c r="F127" s="2">
        <f>IF(-0.0025*'CU60'!F70^2+0.8007*'CU60'!F70-32.912&lt;0,0,-0.0025*'CU60'!F70^2+0.8007*'CU60'!F70-32.912)</f>
        <v>23.805990282929734</v>
      </c>
      <c r="G127" s="2">
        <f>IF(-0.0025*'CU60'!G70^2+0.8007*'CU60'!G70-32.912&lt;0,0,-0.0025*'CU60'!G70^2+0.8007*'CU60'!G70-32.912)</f>
        <v>25.717417452834617</v>
      </c>
      <c r="H127" s="2">
        <f>IF(-0.0025*'CU60'!H70^2+0.8007*'CU60'!H70-32.912&lt;0,0,-0.0025*'CU60'!H70^2+0.8007*'CU60'!H70-32.912)</f>
        <v>27.343530242698904</v>
      </c>
      <c r="I127" s="2">
        <f>IF(-0.0025*'CU60'!I70^2+0.8007*'CU60'!I70-32.912&lt;0,0,-0.0025*'CU60'!I70^2+0.8007*'CU60'!I70-32.912)</f>
        <v>28.684328652522602</v>
      </c>
      <c r="J127" s="2">
        <f>IF(-0.0025*'CU60'!J70^2+0.8007*'CU60'!J70-32.912&lt;0,0,-0.0025*'CU60'!J70^2+0.8007*'CU60'!J70-32.912)</f>
        <v>29.73981268230572</v>
      </c>
      <c r="K127" s="2">
        <f>IF(-0.0025*'CU60'!K70^2+0.8007*'CU60'!K70-32.912&lt;0,0,-0.0025*'CU60'!K70^2+0.8007*'CU60'!K70-32.912)</f>
        <v>30.509982332048246</v>
      </c>
      <c r="L127" s="2">
        <f>IF(-0.0025*'CU60'!L70^2+0.8007*'CU60'!L70-32.912&lt;0,0,-0.0025*'CU60'!L70^2+0.8007*'CU60'!L70-32.912)</f>
        <v>30.994837601750184</v>
      </c>
      <c r="M127" s="2">
        <f>IF(-0.0025*'CU60'!M70^2+0.8007*'CU60'!M70-32.912&lt;0,0,-0.0025*'CU60'!M70^2+0.8007*'CU60'!M70-32.912)</f>
        <v>31.19437849141155</v>
      </c>
      <c r="N127" s="2">
        <f>IF(-0.0025*'CU60'!N70^2+0.8007*'CU60'!N70-32.912&lt;0,0,-0.0025*'CU60'!N70^2+0.8007*'CU60'!N70-32.912)</f>
        <v>31.108605001032323</v>
      </c>
      <c r="O127" s="2">
        <f>IF(-0.0025*'CU60'!O70^2+0.8007*'CU60'!O70-32.912&lt;0,0,-0.0025*'CU60'!O70^2+0.8007*'CU60'!O70-32.912)</f>
        <v>30.73751713061251</v>
      </c>
      <c r="P127" s="2">
        <f>IF(-0.0025*'CU60'!P70^2+0.8007*'CU60'!P70-32.912&lt;0,0,-0.0025*'CU60'!P70^2+0.8007*'CU60'!P70-32.912)</f>
        <v>30.081114880152107</v>
      </c>
      <c r="Q127" s="2">
        <f>IF(-0.0025*'CU60'!Q70^2+0.8007*'CU60'!Q70-32.912&lt;0,0,-0.0025*'CU60'!Q70^2+0.8007*'CU60'!Q70-32.912)</f>
        <v>29.13939824965113</v>
      </c>
      <c r="R127" s="2">
        <f>IF(-0.0025*'CU60'!R70^2+0.8007*'CU60'!R70-32.912&lt;0,0,-0.0025*'CU60'!R70^2+0.8007*'CU60'!R70-32.912)</f>
        <v>27.912367239109564</v>
      </c>
      <c r="S127" s="2">
        <f>IF(-0.0025*'CU60'!S70^2+0.8007*'CU60'!S70-32.912&lt;0,0,-0.0025*'CU60'!S70^2+0.8007*'CU60'!S70-32.912)</f>
        <v>26.400021848527395</v>
      </c>
      <c r="T127" s="2">
        <f>IF(-0.0025*'CU60'!T70^2+0.8007*'CU60'!T70-32.912&lt;0,0,-0.0025*'CU60'!T70^2+0.8007*'CU60'!T70-32.912)</f>
        <v>24.602362077904665</v>
      </c>
      <c r="U127" s="2">
        <f>IF(-0.0025*'CU60'!U70^2+0.8007*'CU60'!U70-32.912&lt;0,0,-0.0025*'CU60'!U70^2+0.8007*'CU60'!U70-32.912)</f>
        <v>22.519387927241333</v>
      </c>
      <c r="V127" s="2">
        <f>IF(-0.0025*'CU60'!V70^2+0.8007*'CU60'!V70-32.912&lt;0,0,-0.0025*'CU60'!V70^2+0.8007*'CU60'!V70-32.912)</f>
        <v>20.15109939653741</v>
      </c>
      <c r="W127" s="2">
        <f>IF(-0.0025*'CU60'!W70^2+0.8007*'CU60'!W70-32.912&lt;0,0,-0.0025*'CU60'!W70^2+0.8007*'CU60'!W70-32.912)</f>
        <v>14.558579195007844</v>
      </c>
      <c r="X127" s="2">
        <f>IF(-0.0025*'CU60'!X70^2+0.8007*'CU60'!X70-32.912&lt;0,0,-0.0025*'CU60'!X70^2+0.8007*'CU60'!X70-32.912)</f>
        <v>4.0299410424090425</v>
      </c>
    </row>
    <row r="128" spans="2:2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2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 t="s">
        <v>18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4" ht="15.75" thickBot="1">
      <c r="A131" s="32"/>
      <c r="B131" s="33" t="str">
        <f>"-1.5 ML/ha"</f>
        <v>-1.5 ML/ha</v>
      </c>
      <c r="C131" s="33" t="str">
        <f>"-1.0 ML/ha"</f>
        <v>-1.0 ML/ha</v>
      </c>
      <c r="D131" s="33" t="str">
        <f>"-0.8 ML/ha"</f>
        <v>-0.8 ML/ha</v>
      </c>
      <c r="E131" s="33" t="str">
        <f>"-0.7 ML/ha"</f>
        <v>-0.7 ML/ha</v>
      </c>
      <c r="F131" s="33" t="str">
        <f>"-0.6 ML/ha"</f>
        <v>-0.6 ML/ha</v>
      </c>
      <c r="G131" s="33" t="str">
        <f>"-0.5 ML/ha"</f>
        <v>-0.5 ML/ha</v>
      </c>
      <c r="H131" s="33" t="str">
        <f>"-0.4 ML/ha"</f>
        <v>-0.4 ML/ha</v>
      </c>
      <c r="I131" s="33" t="str">
        <f>"-0.3 ML/ha"</f>
        <v>-0.3 ML/ha</v>
      </c>
      <c r="J131" s="33" t="str">
        <f>"-0.2 ML/ha"</f>
        <v>-0.2 ML/ha</v>
      </c>
      <c r="K131" s="33" t="str">
        <f>"-0.1 ML/ha"</f>
        <v>-0.1 ML/ha</v>
      </c>
      <c r="L131" s="33" t="s">
        <v>0</v>
      </c>
      <c r="M131" s="33" t="str">
        <f>"+0.1 ML/ha"</f>
        <v>+0.1 ML/ha</v>
      </c>
      <c r="N131" s="33" t="str">
        <f>"+0.2 ML/ha"</f>
        <v>+0.2 ML/ha</v>
      </c>
      <c r="O131" s="33" t="str">
        <f>"+0.3 ML/ha"</f>
        <v>+0.3 ML/ha</v>
      </c>
      <c r="P131" s="33" t="str">
        <f>"+0.4 ML/ha"</f>
        <v>+0.4 ML/ha</v>
      </c>
      <c r="Q131" s="33" t="str">
        <f>"+0.5 ML/ha"</f>
        <v>+0.5 ML/ha</v>
      </c>
      <c r="R131" s="33" t="str">
        <f>"+0.6 ML/ha"</f>
        <v>+0.6 ML/ha</v>
      </c>
      <c r="S131" s="33" t="str">
        <f>"+0.7 ML/ha"</f>
        <v>+0.7 ML/ha</v>
      </c>
      <c r="T131" s="33" t="str">
        <f>"+0.8 ML/ha"</f>
        <v>+0.8 ML/ha</v>
      </c>
      <c r="U131" s="33" t="str">
        <f>"+0.9 ML/ha"</f>
        <v>+0.9 ML/ha</v>
      </c>
      <c r="V131" s="34" t="str">
        <f>"+1.0 ML/ha"</f>
        <v>+1.0 ML/ha</v>
      </c>
      <c r="W131" s="34" t="str">
        <f>"+1.2 ML/ha"</f>
        <v>+1.2 ML/ha</v>
      </c>
      <c r="X131" s="34" t="str">
        <f>"+1.5 ML/ha"</f>
        <v>+1.5 ML/ha</v>
      </c>
    </row>
    <row r="132" spans="1:24" ht="14.25">
      <c r="A132" s="16"/>
      <c r="B132" s="37">
        <f>IF(B116&lt;0,0,B116*AreaUnderNormalCurve!$C4)</f>
        <v>0</v>
      </c>
      <c r="C132" s="37">
        <f>IF(C116&lt;0,0,C116*AreaUnderNormalCurve!$C4)</f>
        <v>0</v>
      </c>
      <c r="D132" s="37">
        <f>IF(D116&lt;0,0,D116*AreaUnderNormalCurve!$C4)</f>
        <v>0.005789805605352827</v>
      </c>
      <c r="E132" s="37">
        <f>IF(E116&lt;0,0,E116*AreaUnderNormalCurve!$C4)</f>
        <v>0.01688412071708116</v>
      </c>
      <c r="F132" s="37">
        <f>IF(F116&lt;0,0,F116*AreaUnderNormalCurve!$C4)</f>
        <v>0.02754347654336575</v>
      </c>
      <c r="G132" s="37">
        <f>IF(G116&lt;0,0,G116*AreaUnderNormalCurve!$C4)</f>
        <v>0.03776787308420652</v>
      </c>
      <c r="H132" s="37">
        <f>IF(H116&lt;0,0,H116*AreaUnderNormalCurve!$C4)</f>
        <v>0.04755731033960358</v>
      </c>
      <c r="I132" s="37">
        <f>IF(I116&lt;0,0,I116*AreaUnderNormalCurve!$C4)</f>
        <v>0.05691178830955682</v>
      </c>
      <c r="J132" s="37">
        <f>IF(J116&lt;0,0,J116*AreaUnderNormalCurve!$C4)</f>
        <v>0.06583130699406639</v>
      </c>
      <c r="K132" s="37">
        <f>IF(K116&lt;0,0,K116*AreaUnderNormalCurve!$C4)</f>
        <v>0.07431586639313215</v>
      </c>
      <c r="L132" s="37">
        <f>IF(L116&lt;0,0,L116*AreaUnderNormalCurve!$C4)</f>
        <v>0.08236546650675418</v>
      </c>
      <c r="M132" s="37">
        <f>IF(M116&lt;0,0,M116*AreaUnderNormalCurve!$C4)</f>
        <v>0.08998010733493245</v>
      </c>
      <c r="N132" s="37">
        <f>IF(N116&lt;0,0,N116*AreaUnderNormalCurve!$C4)</f>
        <v>0.09715978887766696</v>
      </c>
      <c r="O132" s="37">
        <f>IF(O116&lt;0,0,O116*AreaUnderNormalCurve!$C4)</f>
        <v>0.10390451113495769</v>
      </c>
      <c r="P132" s="37">
        <f>IF(P116&lt;0,0,P116*AreaUnderNormalCurve!$C4)</f>
        <v>0.11021427410680465</v>
      </c>
      <c r="Q132" s="37">
        <f>IF(Q116&lt;0,0,Q116*AreaUnderNormalCurve!$C4)</f>
        <v>0.11608907779320791</v>
      </c>
      <c r="R132" s="37">
        <f>IF(R116&lt;0,0,R116*AreaUnderNormalCurve!$C4)</f>
        <v>0.12152892219416739</v>
      </c>
      <c r="S132" s="37">
        <f>IF(S116&lt;0,0,S116*AreaUnderNormalCurve!$C4)</f>
        <v>0.12653380730968306</v>
      </c>
      <c r="T132" s="37">
        <f>IF(T116&lt;0,0,T116*AreaUnderNormalCurve!$C4)</f>
        <v>0.1311037331397551</v>
      </c>
      <c r="U132" s="37">
        <f>IF(U116&lt;0,0,U116*AreaUnderNormalCurve!$C4)</f>
        <v>0.13523869968438326</v>
      </c>
      <c r="V132" s="37">
        <f>IF(V116&lt;0,0,V116*AreaUnderNormalCurve!$C4)</f>
        <v>0.13893870694356772</v>
      </c>
      <c r="W132" s="37">
        <f>IF(W116&lt;0,0,W116*AreaUnderNormalCurve!$C4)</f>
        <v>0.14503384360560534</v>
      </c>
      <c r="X132" s="37">
        <f>IF(X116&lt;0,0,X116*AreaUnderNormalCurve!$C4)</f>
        <v>0.15091435395783356</v>
      </c>
    </row>
    <row r="133" spans="1:24" ht="14.25">
      <c r="A133" s="16"/>
      <c r="B133" s="37">
        <f>IF(B117&lt;0,0,B117*AreaUnderNormalCurve!$C5)</f>
        <v>0</v>
      </c>
      <c r="C133" s="37">
        <f>IF(C117&lt;0,0,C117*AreaUnderNormalCurve!$C5)</f>
        <v>0</v>
      </c>
      <c r="D133" s="37">
        <f>IF(D117&lt;0,0,D117*AreaUnderNormalCurve!$C5)</f>
        <v>0.019496284181290135</v>
      </c>
      <c r="E133" s="37">
        <f>IF(E117&lt;0,0,E117*AreaUnderNormalCurve!$C5)</f>
        <v>0.05685469221057942</v>
      </c>
      <c r="F133" s="37">
        <f>IF(F117&lt;0,0,F117*AreaUnderNormalCurve!$C5)</f>
        <v>0.09274844142153772</v>
      </c>
      <c r="G133" s="37">
        <f>IF(G117&lt;0,0,G117*AreaUnderNormalCurve!$C5)</f>
        <v>0.12717753181416483</v>
      </c>
      <c r="H133" s="37">
        <f>IF(H117&lt;0,0,H117*AreaUnderNormalCurve!$C5)</f>
        <v>0.16014196338846104</v>
      </c>
      <c r="I133" s="37">
        <f>IF(I117&lt;0,0,I117*AreaUnderNormalCurve!$C5)</f>
        <v>0.19164173614442606</v>
      </c>
      <c r="J133" s="37">
        <f>IF(J117&lt;0,0,J117*AreaUnderNormalCurve!$C5)</f>
        <v>0.2216768500820603</v>
      </c>
      <c r="K133" s="37">
        <f>IF(K117&lt;0,0,K117*AreaUnderNormalCurve!$C5)</f>
        <v>0.25024730520136335</v>
      </c>
      <c r="L133" s="37">
        <f>IF(L117&lt;0,0,L117*AreaUnderNormalCurve!$C5)</f>
        <v>0.27735310150233555</v>
      </c>
      <c r="M133" s="37">
        <f>IF(M117&lt;0,0,M117*AreaUnderNormalCurve!$C5)</f>
        <v>0.3029942389849766</v>
      </c>
      <c r="N133" s="37">
        <f>IF(N117&lt;0,0,N117*AreaUnderNormalCurve!$C5)</f>
        <v>0.32717071764928674</v>
      </c>
      <c r="O133" s="37">
        <f>IF(O117&lt;0,0,O117*AreaUnderNormalCurve!$C5)</f>
        <v>0.3498825374952657</v>
      </c>
      <c r="P133" s="37">
        <f>IF(P117&lt;0,0,P117*AreaUnderNormalCurve!$C5)</f>
        <v>0.3711296985229136</v>
      </c>
      <c r="Q133" s="37">
        <f>IF(Q117&lt;0,0,Q117*AreaUnderNormalCurve!$C5)</f>
        <v>0.39091220073223076</v>
      </c>
      <c r="R133" s="37">
        <f>IF(R117&lt;0,0,R117*AreaUnderNormalCurve!$C5)</f>
        <v>0.40923004412321673</v>
      </c>
      <c r="S133" s="37">
        <f>IF(S117&lt;0,0,S117*AreaUnderNormalCurve!$C5)</f>
        <v>0.42608322869587156</v>
      </c>
      <c r="T133" s="37">
        <f>IF(T117&lt;0,0,T117*AreaUnderNormalCurve!$C5)</f>
        <v>0.44147175445019576</v>
      </c>
      <c r="U133" s="37">
        <f>IF(U117&lt;0,0,U117*AreaUnderNormalCurve!$C5)</f>
        <v>0.45539562138618855</v>
      </c>
      <c r="V133" s="37">
        <f>IF(V117&lt;0,0,V117*AreaUnderNormalCurve!$C5)</f>
        <v>0.46785482950385054</v>
      </c>
      <c r="W133" s="37">
        <f>IF(W117&lt;0,0,W117*AreaUnderNormalCurve!$C5)</f>
        <v>0.4883792692841813</v>
      </c>
      <c r="X133" s="37">
        <f>IF(X117&lt;0,0,X117*AreaUnderNormalCurve!$C5)</f>
        <v>0.5081809878171947</v>
      </c>
    </row>
    <row r="134" spans="1:24" ht="14.25">
      <c r="A134" s="16"/>
      <c r="B134" s="37">
        <f>IF(B118&lt;0,0,B118*AreaUnderNormalCurve!$C6)</f>
        <v>0</v>
      </c>
      <c r="C134" s="37">
        <f>IF(C118&lt;0,0,C118*AreaUnderNormalCurve!$C6)</f>
        <v>0</v>
      </c>
      <c r="D134" s="37">
        <f>IF(D118&lt;0,0,D118*AreaUnderNormalCurve!$C6)</f>
        <v>0.10164598005540168</v>
      </c>
      <c r="E134" s="37">
        <f>IF(E118&lt;0,0,E118*AreaUnderNormalCurve!$C6)</f>
        <v>0.20349709501385027</v>
      </c>
      <c r="F134" s="37">
        <f>IF(F118&lt;0,0,F118*AreaUnderNormalCurve!$C6)</f>
        <v>0.3011065202216068</v>
      </c>
      <c r="G134" s="37">
        <f>IF(G118&lt;0,0,G118*AreaUnderNormalCurve!$C6)</f>
        <v>0.3944742556786703</v>
      </c>
      <c r="H134" s="37">
        <f>IF(H118&lt;0,0,H118*AreaUnderNormalCurve!$C6)</f>
        <v>0.48360030138504145</v>
      </c>
      <c r="I134" s="37">
        <f>IF(I118&lt;0,0,I118*AreaUnderNormalCurve!$C6)</f>
        <v>0.5684846573407198</v>
      </c>
      <c r="J134" s="37">
        <f>IF(J118&lt;0,0,J118*AreaUnderNormalCurve!$C6)</f>
        <v>0.6491273235457066</v>
      </c>
      <c r="K134" s="37">
        <f>IF(K118&lt;0,0,K118*AreaUnderNormalCurve!$C6)</f>
        <v>0.7255283000000002</v>
      </c>
      <c r="L134" s="37">
        <f>IF(L118&lt;0,0,L118*AreaUnderNormalCurve!$C6)</f>
        <v>0.7976875867036013</v>
      </c>
      <c r="M134" s="37">
        <f>IF(M118&lt;0,0,M118*AreaUnderNormalCurve!$C6)</f>
        <v>0.86560518365651</v>
      </c>
      <c r="N134" s="37">
        <f>IF(N118&lt;0,0,N118*AreaUnderNormalCurve!$C6)</f>
        <v>0.9292810908587261</v>
      </c>
      <c r="O134" s="37">
        <f>IF(O118&lt;0,0,O118*AreaUnderNormalCurve!$C6)</f>
        <v>0.9887153083102495</v>
      </c>
      <c r="P134" s="37">
        <f>IF(P118&lt;0,0,P118*AreaUnderNormalCurve!$C6)</f>
        <v>1.0439078360110803</v>
      </c>
      <c r="Q134" s="37">
        <f>IF(Q118&lt;0,0,Q118*AreaUnderNormalCurve!$C6)</f>
        <v>1.0948586739612187</v>
      </c>
      <c r="R134" s="37">
        <f>IF(R118&lt;0,0,R118*AreaUnderNormalCurve!$C6)</f>
        <v>1.1415678221606647</v>
      </c>
      <c r="S134" s="37">
        <f>IF(S118&lt;0,0,S118*AreaUnderNormalCurve!$C6)</f>
        <v>1.1840352806094177</v>
      </c>
      <c r="T134" s="37">
        <f>IF(T118&lt;0,0,T118*AreaUnderNormalCurve!$C6)</f>
        <v>1.2222610493074793</v>
      </c>
      <c r="U134" s="37">
        <f>IF(U118&lt;0,0,U118*AreaUnderNormalCurve!$C6)</f>
        <v>1.2562451282548477</v>
      </c>
      <c r="V134" s="37">
        <f>IF(V118&lt;0,0,V118*AreaUnderNormalCurve!$C6)</f>
        <v>1.2859875174515234</v>
      </c>
      <c r="W134" s="37">
        <f>IF(W118&lt;0,0,W118*AreaUnderNormalCurve!$C6)</f>
        <v>1.3327472265927975</v>
      </c>
      <c r="X134" s="37">
        <f>IF(X118&lt;0,0,X118*AreaUnderNormalCurve!$C6)</f>
        <v>1.3710741171745153</v>
      </c>
    </row>
    <row r="135" spans="1:24" ht="14.25">
      <c r="A135" s="16"/>
      <c r="B135" s="37">
        <f>IF(B119&lt;0,0,B119*AreaUnderNormalCurve!$C7)</f>
        <v>0</v>
      </c>
      <c r="C135" s="37">
        <f>IF(C119&lt;0,0,C119*AreaUnderNormalCurve!$C7)</f>
        <v>0</v>
      </c>
      <c r="D135" s="37">
        <f>IF(D119&lt;0,0,D119*AreaUnderNormalCurve!$C7)</f>
        <v>0.4159359091906391</v>
      </c>
      <c r="E135" s="37">
        <f>IF(E119&lt;0,0,E119*AreaUnderNormalCurve!$C7)</f>
        <v>0.6353993956615215</v>
      </c>
      <c r="F135" s="37">
        <f>IF(F119&lt;0,0,F119*AreaUnderNormalCurve!$C7)</f>
        <v>0.8445590914716344</v>
      </c>
      <c r="G135" s="37">
        <f>IF(G119&lt;0,0,G119*AreaUnderNormalCurve!$C7)</f>
        <v>1.0434149966209765</v>
      </c>
      <c r="H135" s="37">
        <f>IF(H119&lt;0,0,H119*AreaUnderNormalCurve!$C7)</f>
        <v>1.2319671111095492</v>
      </c>
      <c r="I135" s="37">
        <f>IF(I119&lt;0,0,I119*AreaUnderNormalCurve!$C7)</f>
        <v>1.410215434937351</v>
      </c>
      <c r="J135" s="37">
        <f>IF(J119&lt;0,0,J119*AreaUnderNormalCurve!$C7)</f>
        <v>1.5781599681043839</v>
      </c>
      <c r="K135" s="37">
        <f>IF(K119&lt;0,0,K119*AreaUnderNormalCurve!$C7)</f>
        <v>1.7358007106106481</v>
      </c>
      <c r="L135" s="37">
        <f>IF(L119&lt;0,0,L119*AreaUnderNormalCurve!$C7)</f>
        <v>1.8831376624561407</v>
      </c>
      <c r="M135" s="37">
        <f>IF(M119&lt;0,0,M119*AreaUnderNormalCurve!$C7)</f>
        <v>2.0201708236408633</v>
      </c>
      <c r="N135" s="37">
        <f>IF(N119&lt;0,0,N119*AreaUnderNormalCurve!$C7)</f>
        <v>2.146900194164816</v>
      </c>
      <c r="O135" s="37">
        <f>IF(O119&lt;0,0,O119*AreaUnderNormalCurve!$C7)</f>
        <v>2.263325774028</v>
      </c>
      <c r="P135" s="37">
        <f>IF(P119&lt;0,0,P119*AreaUnderNormalCurve!$C7)</f>
        <v>2.3694475632304126</v>
      </c>
      <c r="Q135" s="37">
        <f>IF(Q119&lt;0,0,Q119*AreaUnderNormalCurve!$C7)</f>
        <v>2.4652655617720565</v>
      </c>
      <c r="R135" s="37">
        <f>IF(R119&lt;0,0,R119*AreaUnderNormalCurve!$C7)</f>
        <v>2.550779769652929</v>
      </c>
      <c r="S135" s="37">
        <f>IF(S119&lt;0,0,S119*AreaUnderNormalCurve!$C7)</f>
        <v>2.6259901868730333</v>
      </c>
      <c r="T135" s="37">
        <f>IF(T119&lt;0,0,T119*AreaUnderNormalCurve!$C7)</f>
        <v>2.690896813432367</v>
      </c>
      <c r="U135" s="37">
        <f>IF(U119&lt;0,0,U119*AreaUnderNormalCurve!$C7)</f>
        <v>2.7454996493309323</v>
      </c>
      <c r="V135" s="37">
        <f>IF(V119&lt;0,0,V119*AreaUnderNormalCurve!$C7)</f>
        <v>2.7897986945687254</v>
      </c>
      <c r="W135" s="37">
        <f>IF(W119&lt;0,0,W119*AreaUnderNormalCurve!$C7)</f>
        <v>2.847485413062003</v>
      </c>
      <c r="X135" s="37">
        <f>IF(X119&lt;0,0,X119*AreaUnderNormalCurve!$C7)</f>
        <v>2.8567370608461475</v>
      </c>
    </row>
    <row r="136" spans="1:24" ht="14.25">
      <c r="A136" s="16"/>
      <c r="B136" s="37">
        <f>IF(B120&lt;0,0,B120*AreaUnderNormalCurve!$C8)</f>
        <v>0</v>
      </c>
      <c r="C136" s="37">
        <f>IF(C120&lt;0,0,C120*AreaUnderNormalCurve!$C8)</f>
        <v>0.20483126369119842</v>
      </c>
      <c r="D136" s="37">
        <f>IF(D120&lt;0,0,D120*AreaUnderNormalCurve!$C8)</f>
        <v>0.9994843775647824</v>
      </c>
      <c r="E136" s="37">
        <f>IF(E120&lt;0,0,E120*AreaUnderNormalCurve!$C8)</f>
        <v>1.3676840721434913</v>
      </c>
      <c r="F136" s="37">
        <f>IF(F120&lt;0,0,F120*AreaUnderNormalCurve!$C8)</f>
        <v>1.71646585848348</v>
      </c>
      <c r="G136" s="37">
        <f>IF(G120&lt;0,0,G120*AreaUnderNormalCurve!$C8)</f>
        <v>2.045829736584745</v>
      </c>
      <c r="H136" s="37">
        <f>IF(H120&lt;0,0,H120*AreaUnderNormalCurve!$C8)</f>
        <v>2.3557757064472913</v>
      </c>
      <c r="I136" s="37">
        <f>IF(I120&lt;0,0,I120*AreaUnderNormalCurve!$C8)</f>
        <v>2.646303768071114</v>
      </c>
      <c r="J136" s="37">
        <f>IF(J120&lt;0,0,J120*AreaUnderNormalCurve!$C8)</f>
        <v>2.9174139214562174</v>
      </c>
      <c r="K136" s="37">
        <f>IF(K120&lt;0,0,K120*AreaUnderNormalCurve!$C8)</f>
        <v>3.1691061666026004</v>
      </c>
      <c r="L136" s="37">
        <f>IF(L120&lt;0,0,L120*AreaUnderNormalCurve!$C8)</f>
        <v>3.4013805035102567</v>
      </c>
      <c r="M136" s="37">
        <f>IF(M120&lt;0,0,M120*AreaUnderNormalCurve!$C8)</f>
        <v>3.614236932179195</v>
      </c>
      <c r="N136" s="37">
        <f>IF(N120&lt;0,0,N120*AreaUnderNormalCurve!$C8)</f>
        <v>3.807675452609411</v>
      </c>
      <c r="O136" s="37">
        <f>IF(O120&lt;0,0,O120*AreaUnderNormalCurve!$C8)</f>
        <v>3.981696064800908</v>
      </c>
      <c r="P136" s="37">
        <f>IF(P120&lt;0,0,P120*AreaUnderNormalCurve!$C8)</f>
        <v>4.136298768753681</v>
      </c>
      <c r="Q136" s="37">
        <f>IF(Q120&lt;0,0,Q120*AreaUnderNormalCurve!$C8)</f>
        <v>4.271483564467734</v>
      </c>
      <c r="R136" s="37">
        <f>IF(R120&lt;0,0,R120*AreaUnderNormalCurve!$C8)</f>
        <v>4.387250451943064</v>
      </c>
      <c r="S136" s="37">
        <f>IF(S120&lt;0,0,S120*AreaUnderNormalCurve!$C8)</f>
        <v>4.483599431179674</v>
      </c>
      <c r="T136" s="37">
        <f>IF(T120&lt;0,0,T120*AreaUnderNormalCurve!$C8)</f>
        <v>4.560530502177563</v>
      </c>
      <c r="U136" s="37">
        <f>IF(U120&lt;0,0,U120*AreaUnderNormalCurve!$C8)</f>
        <v>4.61804366493673</v>
      </c>
      <c r="V136" s="37">
        <f>IF(V120&lt;0,0,V120*AreaUnderNormalCurve!$C8)</f>
        <v>4.656138919457173</v>
      </c>
      <c r="W136" s="37">
        <f>IF(W120&lt;0,0,W120*AreaUnderNormalCurve!$C8)</f>
        <v>4.674075703781902</v>
      </c>
      <c r="X136" s="37">
        <f>IF(X120&lt;0,0,X120*AreaUnderNormalCurve!$C8)</f>
        <v>4.555346568478581</v>
      </c>
    </row>
    <row r="137" spans="1:24" ht="14.25">
      <c r="A137" s="16"/>
      <c r="B137" s="37">
        <f>IF(B121&lt;0,0,B121*AreaUnderNormalCurve!$C9)</f>
        <v>0</v>
      </c>
      <c r="C137" s="37">
        <f>IF(C121&lt;0,0,C121*AreaUnderNormalCurve!$C9)</f>
        <v>0.623930877483448</v>
      </c>
      <c r="D137" s="37">
        <f>IF(D121&lt;0,0,D121*AreaUnderNormalCurve!$C9)</f>
        <v>1.6689691562719509</v>
      </c>
      <c r="E137" s="37">
        <f>IF(E121&lt;0,0,E121*AreaUnderNormalCurve!$C9)</f>
        <v>2.148953608577679</v>
      </c>
      <c r="F137" s="37">
        <f>IF(F121&lt;0,0,F121*AreaUnderNormalCurve!$C9)</f>
        <v>2.60058160282439</v>
      </c>
      <c r="G137" s="37">
        <f>IF(G121&lt;0,0,G121*AreaUnderNormalCurve!$C9)</f>
        <v>3.0238531390120866</v>
      </c>
      <c r="H137" s="37">
        <f>IF(H121&lt;0,0,H121*AreaUnderNormalCurve!$C9)</f>
        <v>3.4187682171407645</v>
      </c>
      <c r="I137" s="37">
        <f>IF(I121&lt;0,0,I121*AreaUnderNormalCurve!$C9)</f>
        <v>3.7853268372104294</v>
      </c>
      <c r="J137" s="37">
        <f>IF(J121&lt;0,0,J121*AreaUnderNormalCurve!$C9)</f>
        <v>4.1235289992210795</v>
      </c>
      <c r="K137" s="37">
        <f>IF(K121&lt;0,0,K121*AreaUnderNormalCurve!$C9)</f>
        <v>4.433374703172715</v>
      </c>
      <c r="L137" s="37">
        <f>IF(L121&lt;0,0,L121*AreaUnderNormalCurve!$C9)</f>
        <v>4.714863949065331</v>
      </c>
      <c r="M137" s="37">
        <f>IF(M121&lt;0,0,M121*AreaUnderNormalCurve!$C9)</f>
        <v>4.967996736898934</v>
      </c>
      <c r="N137" s="37">
        <f>IF(N121&lt;0,0,N121*AreaUnderNormalCurve!$C9)</f>
        <v>5.19277306667352</v>
      </c>
      <c r="O137" s="37">
        <f>IF(O121&lt;0,0,O121*AreaUnderNormalCurve!$C9)</f>
        <v>5.389192938389091</v>
      </c>
      <c r="P137" s="37">
        <f>IF(P121&lt;0,0,P121*AreaUnderNormalCurve!$C9)</f>
        <v>5.557256352045646</v>
      </c>
      <c r="Q137" s="37">
        <f>IF(Q121&lt;0,0,Q121*AreaUnderNormalCurve!$C9)</f>
        <v>5.696963307643186</v>
      </c>
      <c r="R137" s="37">
        <f>IF(R121&lt;0,0,R121*AreaUnderNormalCurve!$C9)</f>
        <v>5.80831380518171</v>
      </c>
      <c r="S137" s="37">
        <f>IF(S121&lt;0,0,S121*AreaUnderNormalCurve!$C9)</f>
        <v>5.891307844661218</v>
      </c>
      <c r="T137" s="37">
        <f>IF(T121&lt;0,0,T121*AreaUnderNormalCurve!$C9)</f>
        <v>5.945945426081711</v>
      </c>
      <c r="U137" s="37">
        <f>IF(U121&lt;0,0,U121*AreaUnderNormalCurve!$C9)</f>
        <v>5.972226549443184</v>
      </c>
      <c r="V137" s="37">
        <f>IF(V121&lt;0,0,V121*AreaUnderNormalCurve!$C9)</f>
        <v>5.970151214745652</v>
      </c>
      <c r="W137" s="37">
        <f>IF(W121&lt;0,0,W121*AreaUnderNormalCurve!$C9)</f>
        <v>5.880931171173524</v>
      </c>
      <c r="X137" s="37">
        <f>IF(X121&lt;0,0,X121*AreaUnderNormalCurve!$C9)</f>
        <v>5.534427670372718</v>
      </c>
    </row>
    <row r="138" spans="1:24" ht="14.25">
      <c r="A138" s="16"/>
      <c r="B138" s="37">
        <f>IF(B122&lt;0,0,B122*AreaUnderNormalCurve!$C10)</f>
        <v>0</v>
      </c>
      <c r="C138" s="37">
        <f>IF(C122&lt;0,0,C122*AreaUnderNormalCurve!$C10)</f>
        <v>0.974322006881872</v>
      </c>
      <c r="D138" s="37">
        <f>IF(D122&lt;0,0,D122*AreaUnderNormalCurve!$C10)</f>
        <v>2.0439944506972574</v>
      </c>
      <c r="E138" s="37">
        <f>IF(E122&lt;0,0,E122*AreaUnderNormalCurve!$C10)</f>
        <v>2.5306154779098256</v>
      </c>
      <c r="F138" s="37">
        <f>IF(F122&lt;0,0,F122*AreaUnderNormalCurve!$C10)</f>
        <v>2.9850930419923127</v>
      </c>
      <c r="G138" s="37">
        <f>IF(G122&lt;0,0,G122*AreaUnderNormalCurve!$C10)</f>
        <v>3.407427142944716</v>
      </c>
      <c r="H138" s="37">
        <f>IF(H122&lt;0,0,H122*AreaUnderNormalCurve!$C10)</f>
        <v>3.797617780767038</v>
      </c>
      <c r="I138" s="37">
        <f>IF(I122&lt;0,0,I122*AreaUnderNormalCurve!$C10)</f>
        <v>4.155664955459279</v>
      </c>
      <c r="J138" s="37">
        <f>IF(J122&lt;0,0,J122*AreaUnderNormalCurve!$C10)</f>
        <v>4.481568667021436</v>
      </c>
      <c r="K138" s="37">
        <f>IF(K122&lt;0,0,K122*AreaUnderNormalCurve!$C10)</f>
        <v>4.775328915453511</v>
      </c>
      <c r="L138" s="37">
        <f>IF(L122&lt;0,0,L122*AreaUnderNormalCurve!$C10)</f>
        <v>5.036945700755501</v>
      </c>
      <c r="M138" s="37">
        <f>IF(M122&lt;0,0,M122*AreaUnderNormalCurve!$C10)</f>
        <v>5.266419022927412</v>
      </c>
      <c r="N138" s="37">
        <f>IF(N122&lt;0,0,N122*AreaUnderNormalCurve!$C10)</f>
        <v>5.463748881969239</v>
      </c>
      <c r="O138" s="37">
        <f>IF(O122&lt;0,0,O122*AreaUnderNormalCurve!$C10)</f>
        <v>5.6289352778809825</v>
      </c>
      <c r="P138" s="37">
        <f>IF(P122&lt;0,0,P122*AreaUnderNormalCurve!$C10)</f>
        <v>5.7619782106626465</v>
      </c>
      <c r="Q138" s="37">
        <f>IF(Q122&lt;0,0,Q122*AreaUnderNormalCurve!$C10)</f>
        <v>5.862877680314225</v>
      </c>
      <c r="R138" s="37">
        <f>IF(R122&lt;0,0,R122*AreaUnderNormalCurve!$C10)</f>
        <v>5.931633686835724</v>
      </c>
      <c r="S138" s="37">
        <f>IF(S122&lt;0,0,S122*AreaUnderNormalCurve!$C10)</f>
        <v>5.968246230227139</v>
      </c>
      <c r="T138" s="37">
        <f>IF(T122&lt;0,0,T122*AreaUnderNormalCurve!$C10)</f>
        <v>5.9727153104884705</v>
      </c>
      <c r="U138" s="37">
        <f>IF(U122&lt;0,0,U122*AreaUnderNormalCurve!$C10)</f>
        <v>5.945040927619723</v>
      </c>
      <c r="V138" s="37">
        <f>IF(V122&lt;0,0,V122*AreaUnderNormalCurve!$C10)</f>
        <v>5.8852230816208895</v>
      </c>
      <c r="W138" s="37">
        <f>IF(W122&lt;0,0,W122*AreaUnderNormalCurve!$C10)</f>
        <v>5.669157000232976</v>
      </c>
      <c r="X138" s="37">
        <f>IF(X122&lt;0,0,X122*AreaUnderNormalCurve!$C10)</f>
        <v>5.103981904675495</v>
      </c>
    </row>
    <row r="139" spans="1:24" ht="14.25">
      <c r="A139" s="16"/>
      <c r="B139" s="37">
        <f>IF(B123&lt;0,0,B123*AreaUnderNormalCurve!$C11)</f>
        <v>0</v>
      </c>
      <c r="C139" s="37">
        <f>IF(C123&lt;0,0,C123*AreaUnderNormalCurve!$C11)</f>
        <v>1.0276557592027977</v>
      </c>
      <c r="D139" s="37">
        <f>IF(D123&lt;0,0,D123*AreaUnderNormalCurve!$C11)</f>
        <v>1.880157353559877</v>
      </c>
      <c r="E139" s="37">
        <f>IF(E123&lt;0,0,E123*AreaUnderNormalCurve!$C11)</f>
        <v>2.2639417360529825</v>
      </c>
      <c r="F139" s="37">
        <f>IF(F123&lt;0,0,F123*AreaUnderNormalCurve!$C11)</f>
        <v>2.6194151754224637</v>
      </c>
      <c r="G139" s="37">
        <f>IF(G123&lt;0,0,G123*AreaUnderNormalCurve!$C11)</f>
        <v>2.9465776716683196</v>
      </c>
      <c r="H139" s="37">
        <f>IF(H123&lt;0,0,H123*AreaUnderNormalCurve!$C11)</f>
        <v>3.245429224790556</v>
      </c>
      <c r="I139" s="37">
        <f>IF(I123&lt;0,0,I123*AreaUnderNormalCurve!$C11)</f>
        <v>3.515969834789166</v>
      </c>
      <c r="J139" s="37">
        <f>IF(J123&lt;0,0,J123*AreaUnderNormalCurve!$C11)</f>
        <v>3.7581995016641536</v>
      </c>
      <c r="K139" s="37">
        <f>IF(K123&lt;0,0,K123*AreaUnderNormalCurve!$C11)</f>
        <v>3.9721182254155196</v>
      </c>
      <c r="L139" s="37">
        <f>IF(L123&lt;0,0,L123*AreaUnderNormalCurve!$C11)</f>
        <v>4.15772600604326</v>
      </c>
      <c r="M139" s="37">
        <f>IF(M123&lt;0,0,M123*AreaUnderNormalCurve!$C11)</f>
        <v>4.315022843547376</v>
      </c>
      <c r="N139" s="37">
        <f>IF(N123&lt;0,0,N123*AreaUnderNormalCurve!$C11)</f>
        <v>4.444008737927871</v>
      </c>
      <c r="O139" s="37">
        <f>IF(O123&lt;0,0,O123*AreaUnderNormalCurve!$C11)</f>
        <v>4.544683689184742</v>
      </c>
      <c r="P139" s="37">
        <f>IF(P123&lt;0,0,P123*AreaUnderNormalCurve!$C11)</f>
        <v>4.617047697317992</v>
      </c>
      <c r="Q139" s="37">
        <f>IF(Q123&lt;0,0,Q123*AreaUnderNormalCurve!$C11)</f>
        <v>4.661100762327616</v>
      </c>
      <c r="R139" s="37">
        <f>IF(R123&lt;0,0,R123*AreaUnderNormalCurve!$C11)</f>
        <v>4.676842884213617</v>
      </c>
      <c r="S139" s="37">
        <f>IF(S123&lt;0,0,S123*AreaUnderNormalCurve!$C11)</f>
        <v>4.664274062975994</v>
      </c>
      <c r="T139" s="37">
        <f>IF(T123&lt;0,0,T123*AreaUnderNormalCurve!$C11)</f>
        <v>4.623394298614749</v>
      </c>
      <c r="U139" s="37">
        <f>IF(U123&lt;0,0,U123*AreaUnderNormalCurve!$C11)</f>
        <v>4.554203591129878</v>
      </c>
      <c r="V139" s="37">
        <f>IF(V123&lt;0,0,V123*AreaUnderNormalCurve!$C11)</f>
        <v>4.456701940521386</v>
      </c>
      <c r="W139" s="37">
        <f>IF(W123&lt;0,0,W123*AreaUnderNormalCurve!$C11)</f>
        <v>4.176765809933533</v>
      </c>
      <c r="X139" s="37">
        <f>IF(X123&lt;0,0,X123*AreaUnderNormalCurve!$C11)</f>
        <v>3.544529540624574</v>
      </c>
    </row>
    <row r="140" spans="1:24" ht="14.25">
      <c r="A140" s="16"/>
      <c r="B140" s="37">
        <f>IF(B124&lt;0,0,B124*AreaUnderNormalCurve!$C12)</f>
        <v>0</v>
      </c>
      <c r="C140" s="37">
        <f>IF(C124&lt;0,0,C124*AreaUnderNormalCurve!$C12)</f>
        <v>0.7859384436079568</v>
      </c>
      <c r="D140" s="37">
        <f>IF(D124&lt;0,0,D124*AreaUnderNormalCurve!$C12)</f>
        <v>1.3148216018340655</v>
      </c>
      <c r="E140" s="37">
        <f>IF(E124&lt;0,0,E124*AreaUnderNormalCurve!$C12)</f>
        <v>1.550192074635183</v>
      </c>
      <c r="F140" s="37">
        <f>IF(F124&lt;0,0,F124*AreaUnderNormalCurve!$C12)</f>
        <v>1.7661818098950115</v>
      </c>
      <c r="G140" s="37">
        <f>IF(G124&lt;0,0,G124*AreaUnderNormalCurve!$C12)</f>
        <v>1.9627908076135496</v>
      </c>
      <c r="H140" s="37">
        <f>IF(H124&lt;0,0,H124*AreaUnderNormalCurve!$C12)</f>
        <v>2.140019067790799</v>
      </c>
      <c r="I140" s="37">
        <f>IF(I124&lt;0,0,I124*AreaUnderNormalCurve!$C12)</f>
        <v>2.297866590426757</v>
      </c>
      <c r="J140" s="37">
        <f>IF(J124&lt;0,0,J124*AreaUnderNormalCurve!$C12)</f>
        <v>2.4363333755214254</v>
      </c>
      <c r="K140" s="37">
        <f>IF(K124&lt;0,0,K124*AreaUnderNormalCurve!$C12)</f>
        <v>2.5554194230748015</v>
      </c>
      <c r="L140" s="37">
        <f>IF(L124&lt;0,0,L124*AreaUnderNormalCurve!$C12)</f>
        <v>2.6551247330868906</v>
      </c>
      <c r="M140" s="37">
        <f>IF(M124&lt;0,0,M124*AreaUnderNormalCurve!$C12)</f>
        <v>2.7354493055576867</v>
      </c>
      <c r="N140" s="37">
        <f>IF(N124&lt;0,0,N124*AreaUnderNormalCurve!$C12)</f>
        <v>2.796393140487193</v>
      </c>
      <c r="O140" s="37">
        <f>IF(O124&lt;0,0,O124*AreaUnderNormalCurve!$C12)</f>
        <v>2.83795623787541</v>
      </c>
      <c r="P140" s="37">
        <f>IF(P124&lt;0,0,P124*AreaUnderNormalCurve!$C12)</f>
        <v>2.8601385977223384</v>
      </c>
      <c r="Q140" s="37">
        <f>IF(Q124&lt;0,0,Q124*AreaUnderNormalCurve!$C12)</f>
        <v>2.8629402200279723</v>
      </c>
      <c r="R140" s="37">
        <f>IF(R124&lt;0,0,R124*AreaUnderNormalCurve!$C12)</f>
        <v>2.8463611047923183</v>
      </c>
      <c r="S140" s="37">
        <f>IF(S124&lt;0,0,S124*AreaUnderNormalCurve!$C12)</f>
        <v>2.810401252015373</v>
      </c>
      <c r="T140" s="37">
        <f>IF(T124&lt;0,0,T124*AreaUnderNormalCurve!$C12)</f>
        <v>2.7550606616971387</v>
      </c>
      <c r="U140" s="37">
        <f>IF(U124&lt;0,0,U124*AreaUnderNormalCurve!$C12)</f>
        <v>2.680339333837614</v>
      </c>
      <c r="V140" s="37">
        <f>IF(V124&lt;0,0,V124*AreaUnderNormalCurve!$C12)</f>
        <v>2.586237268436798</v>
      </c>
      <c r="W140" s="37">
        <f>IF(W124&lt;0,0,W124*AreaUnderNormalCurve!$C12)</f>
        <v>2.3398909250112996</v>
      </c>
      <c r="X140" s="37">
        <f>IF(X124&lt;0,0,X124*AreaUnderNormalCurve!$C12)</f>
        <v>1.825015878313375</v>
      </c>
    </row>
    <row r="141" spans="1:24" ht="14.25">
      <c r="A141" s="16"/>
      <c r="B141" s="37">
        <f>IF(B125&lt;0,0,B125*AreaUnderNormalCurve!$C13)</f>
        <v>0</v>
      </c>
      <c r="C141" s="37">
        <f>IF(C125&lt;0,0,C125*AreaUnderNormalCurve!$C13)</f>
        <v>0.45005284091406805</v>
      </c>
      <c r="D141" s="37">
        <f>IF(D125&lt;0,0,D125*AreaUnderNormalCurve!$C13)</f>
        <v>0.706190671382254</v>
      </c>
      <c r="E141" s="37">
        <f>IF(E125&lt;0,0,E125*AreaUnderNormalCurve!$C13)</f>
        <v>0.818740014402019</v>
      </c>
      <c r="F141" s="37">
        <f>IF(F125&lt;0,0,F125*AreaUnderNormalCurve!$C13)</f>
        <v>0.920942975945565</v>
      </c>
      <c r="G141" s="37">
        <f>IF(G125&lt;0,0,G125*AreaUnderNormalCurve!$C13)</f>
        <v>1.012799556012892</v>
      </c>
      <c r="H141" s="37">
        <f>IF(H125&lt;0,0,H125*AreaUnderNormalCurve!$C13)</f>
        <v>1.0943097546039993</v>
      </c>
      <c r="I141" s="37">
        <f>IF(I125&lt;0,0,I125*AreaUnderNormalCurve!$C13)</f>
        <v>1.1654735717188887</v>
      </c>
      <c r="J141" s="37">
        <f>IF(J125&lt;0,0,J125*AreaUnderNormalCurve!$C13)</f>
        <v>1.2262910073575586</v>
      </c>
      <c r="K141" s="37">
        <f>IF(K125&lt;0,0,K125*AreaUnderNormalCurve!$C13)</f>
        <v>1.2767620615200097</v>
      </c>
      <c r="L141" s="37">
        <f>IF(L125&lt;0,0,L125*AreaUnderNormalCurve!$C13)</f>
        <v>1.3168867342062422</v>
      </c>
      <c r="M141" s="37">
        <f>IF(M125&lt;0,0,M125*AreaUnderNormalCurve!$C13)</f>
        <v>1.3466650254162553</v>
      </c>
      <c r="N141" s="37">
        <f>IF(N125&lt;0,0,N125*AreaUnderNormalCurve!$C13)</f>
        <v>1.3660969351500498</v>
      </c>
      <c r="O141" s="37">
        <f>IF(O125&lt;0,0,O125*AreaUnderNormalCurve!$C13)</f>
        <v>1.3751824634076248</v>
      </c>
      <c r="P141" s="37">
        <f>IF(P125&lt;0,0,P125*AreaUnderNormalCurve!$C13)</f>
        <v>1.3739216101889808</v>
      </c>
      <c r="Q141" s="37">
        <f>IF(Q125&lt;0,0,Q125*AreaUnderNormalCurve!$C13)</f>
        <v>1.3623143754941196</v>
      </c>
      <c r="R141" s="37">
        <f>IF(R125&lt;0,0,R125*AreaUnderNormalCurve!$C13)</f>
        <v>1.3403607593230376</v>
      </c>
      <c r="S141" s="37">
        <f>IF(S125&lt;0,0,S125*AreaUnderNormalCurve!$C13)</f>
        <v>1.3080607616757376</v>
      </c>
      <c r="T141" s="37">
        <f>IF(T125&lt;0,0,T125*AreaUnderNormalCurve!$C13)</f>
        <v>1.2654143825522184</v>
      </c>
      <c r="U141" s="37">
        <f>IF(U125&lt;0,0,U125*AreaUnderNormalCurve!$C13)</f>
        <v>1.21242162195248</v>
      </c>
      <c r="V141" s="37">
        <f>IF(V125&lt;0,0,V125*AreaUnderNormalCurve!$C13)</f>
        <v>1.1490824798765227</v>
      </c>
      <c r="W141" s="37">
        <f>IF(W125&lt;0,0,W125*AreaUnderNormalCurve!$C13)</f>
        <v>0.9913650512959514</v>
      </c>
      <c r="X141" s="37">
        <f>IF(X125&lt;0,0,X125*AreaUnderNormalCurve!$C13)</f>
        <v>0.6771910473534525</v>
      </c>
    </row>
    <row r="142" spans="1:24" ht="14.25">
      <c r="A142" s="16"/>
      <c r="B142" s="37">
        <f>IF(B126&lt;0,0,B126*AreaUnderNormalCurve!$C14)</f>
        <v>0</v>
      </c>
      <c r="C142" s="37">
        <f>IF(C126&lt;0,0,C126*AreaUnderNormalCurve!$C14)</f>
        <v>0.19448856001593234</v>
      </c>
      <c r="D142" s="37">
        <f>IF(D126&lt;0,0,D126*AreaUnderNormalCurve!$C14)</f>
        <v>0.290645845206418</v>
      </c>
      <c r="E142" s="37">
        <f>IF(E126&lt;0,0,E126*AreaUnderNormalCurve!$C14)</f>
        <v>0.33230573445007344</v>
      </c>
      <c r="F142" s="37">
        <f>IF(F126&lt;0,0,F126*AreaUnderNormalCurve!$C14)</f>
        <v>0.36968645479267026</v>
      </c>
      <c r="G142" s="37">
        <f>IF(G126&lt;0,0,G126*AreaUnderNormalCurve!$C14)</f>
        <v>0.40278800623420896</v>
      </c>
      <c r="H142" s="37">
        <f>IF(H126&lt;0,0,H126*AreaUnderNormalCurve!$C14)</f>
        <v>0.431610388774689</v>
      </c>
      <c r="I142" s="37">
        <f>IF(I126&lt;0,0,I126*AreaUnderNormalCurve!$C14)</f>
        <v>0.4561536024141107</v>
      </c>
      <c r="J142" s="37">
        <f>IF(J126&lt;0,0,J126*AreaUnderNormalCurve!$C14)</f>
        <v>0.47641764715247403</v>
      </c>
      <c r="K142" s="37">
        <f>IF(K126&lt;0,0,K126*AreaUnderNormalCurve!$C14)</f>
        <v>0.49240252298977905</v>
      </c>
      <c r="L142" s="37">
        <f>IF(L126&lt;0,0,L126*AreaUnderNormalCurve!$C14)</f>
        <v>0.5041082299260256</v>
      </c>
      <c r="M142" s="37">
        <f>IF(M126&lt;0,0,M126*AreaUnderNormalCurve!$C14)</f>
        <v>0.5115347679612137</v>
      </c>
      <c r="N142" s="37">
        <f>IF(N126&lt;0,0,N126*AreaUnderNormalCurve!$C14)</f>
        <v>0.5146821370953435</v>
      </c>
      <c r="O142" s="37">
        <f>IF(O126&lt;0,0,O126*AreaUnderNormalCurve!$C14)</f>
        <v>0.513550337328415</v>
      </c>
      <c r="P142" s="37">
        <f>IF(P126&lt;0,0,P126*AreaUnderNormalCurve!$C14)</f>
        <v>0.5081393686604281</v>
      </c>
      <c r="Q142" s="37">
        <f>IF(Q126&lt;0,0,Q126*AreaUnderNormalCurve!$C14)</f>
        <v>0.4984492310913826</v>
      </c>
      <c r="R142" s="37">
        <f>IF(R126&lt;0,0,R126*AreaUnderNormalCurve!$C14)</f>
        <v>0.48447992462127887</v>
      </c>
      <c r="S142" s="37">
        <f>IF(S126&lt;0,0,S126*AreaUnderNormalCurve!$C14)</f>
        <v>0.46623144925011645</v>
      </c>
      <c r="T142" s="37">
        <f>IF(T126&lt;0,0,T126*AreaUnderNormalCurve!$C14)</f>
        <v>0.44370380497789613</v>
      </c>
      <c r="U142" s="37">
        <f>IF(U126&lt;0,0,U126*AreaUnderNormalCurve!$C14)</f>
        <v>0.4168969918046172</v>
      </c>
      <c r="V142" s="37">
        <f>IF(V126&lt;0,0,V126*AreaUnderNormalCurve!$C14)</f>
        <v>0.3858110097302799</v>
      </c>
      <c r="W142" s="37">
        <f>IF(W126&lt;0,0,W126*AreaUnderNormalCurve!$C14)</f>
        <v>0.31080153887843026</v>
      </c>
      <c r="X142" s="37">
        <f>IF(X126&lt;0,0,X126*AreaUnderNormalCurve!$C14)</f>
        <v>0.16619356584271816</v>
      </c>
    </row>
    <row r="143" spans="1:24" ht="14.25">
      <c r="A143" s="16"/>
      <c r="B143" s="37">
        <f>IF(B127&lt;0,0,B127*AreaUnderNormalCurve!$C15)</f>
        <v>0</v>
      </c>
      <c r="C143" s="37">
        <f>IF(C127&lt;0,0,C127*AreaUnderNormalCurve!$C15)</f>
        <v>0.0652049752342315</v>
      </c>
      <c r="D143" s="37">
        <f>IF(D127&lt;0,0,D127*AreaUnderNormalCurve!$C15)</f>
        <v>0.09372324473469133</v>
      </c>
      <c r="E143" s="37">
        <f>IF(E127&lt;0,0,E127*AreaUnderNormalCurve!$C15)</f>
        <v>0.10588531879162298</v>
      </c>
      <c r="F143" s="37">
        <f>IF(F127&lt;0,0,F127*AreaUnderNormalCurve!$C15)</f>
        <v>0.1166493523863557</v>
      </c>
      <c r="G143" s="37">
        <f>IF(G127&lt;0,0,G127*AreaUnderNormalCurve!$C15)</f>
        <v>0.12601534551888963</v>
      </c>
      <c r="H143" s="37">
        <f>IF(H127&lt;0,0,H127*AreaUnderNormalCurve!$C15)</f>
        <v>0.13398329818922464</v>
      </c>
      <c r="I143" s="37">
        <f>IF(I127&lt;0,0,I127*AreaUnderNormalCurve!$C15)</f>
        <v>0.14055321039736074</v>
      </c>
      <c r="J143" s="37">
        <f>IF(J127&lt;0,0,J127*AreaUnderNormalCurve!$C15)</f>
        <v>0.14572508214329802</v>
      </c>
      <c r="K143" s="37">
        <f>IF(K127&lt;0,0,K127*AreaUnderNormalCurve!$C15)</f>
        <v>0.1494989134270364</v>
      </c>
      <c r="L143" s="37">
        <f>IF(L127&lt;0,0,L127*AreaUnderNormalCurve!$C15)</f>
        <v>0.1518747042485759</v>
      </c>
      <c r="M143" s="37">
        <f>IF(M127&lt;0,0,M127*AreaUnderNormalCurve!$C15)</f>
        <v>0.15285245460791658</v>
      </c>
      <c r="N143" s="37">
        <f>IF(N127&lt;0,0,N127*AreaUnderNormalCurve!$C15)</f>
        <v>0.1524321645050584</v>
      </c>
      <c r="O143" s="37">
        <f>IF(O127&lt;0,0,O127*AreaUnderNormalCurve!$C15)</f>
        <v>0.1506138339400013</v>
      </c>
      <c r="P143" s="37">
        <f>IF(P127&lt;0,0,P127*AreaUnderNormalCurve!$C15)</f>
        <v>0.14739746291274533</v>
      </c>
      <c r="Q143" s="37">
        <f>IF(Q127&lt;0,0,Q127*AreaUnderNormalCurve!$C15)</f>
        <v>0.14278305142329054</v>
      </c>
      <c r="R143" s="37">
        <f>IF(R127&lt;0,0,R127*AreaUnderNormalCurve!$C15)</f>
        <v>0.13677059947163686</v>
      </c>
      <c r="S143" s="37">
        <f>IF(S127&lt;0,0,S127*AreaUnderNormalCurve!$C15)</f>
        <v>0.12936010705778422</v>
      </c>
      <c r="T143" s="37">
        <f>IF(T127&lt;0,0,T127*AreaUnderNormalCurve!$C15)</f>
        <v>0.12055157418173286</v>
      </c>
      <c r="U143" s="37">
        <f>IF(U127&lt;0,0,U127*AreaUnderNormalCurve!$C15)</f>
        <v>0.11034500084348253</v>
      </c>
      <c r="V143" s="37">
        <f>IF(V127&lt;0,0,V127*AreaUnderNormalCurve!$C15)</f>
        <v>0.09874038704303331</v>
      </c>
      <c r="W143" s="37">
        <f>IF(W127&lt;0,0,W127*AreaUnderNormalCurve!$C15)</f>
        <v>0.07133703805553844</v>
      </c>
      <c r="X143" s="37">
        <f>IF(X127&lt;0,0,X127*AreaUnderNormalCurve!$C15)</f>
        <v>0.019746711107804307</v>
      </c>
    </row>
    <row r="144" spans="1:24" ht="28.5">
      <c r="A144" s="35" t="s">
        <v>13</v>
      </c>
      <c r="B144" s="24">
        <f aca="true" t="shared" si="21" ref="B144:X144">SUM(B132:B143)</f>
        <v>0</v>
      </c>
      <c r="C144" s="24">
        <f t="shared" si="21"/>
        <v>4.326424727031505</v>
      </c>
      <c r="D144" s="24">
        <f t="shared" si="21"/>
        <v>9.540854680283982</v>
      </c>
      <c r="E144" s="24">
        <f t="shared" si="21"/>
        <v>12.03095334056591</v>
      </c>
      <c r="F144" s="24">
        <f t="shared" si="21"/>
        <v>14.360973801400393</v>
      </c>
      <c r="G144" s="24">
        <f t="shared" si="21"/>
        <v>16.530916062787426</v>
      </c>
      <c r="H144" s="24">
        <f t="shared" si="21"/>
        <v>18.540780124727014</v>
      </c>
      <c r="I144" s="24">
        <f t="shared" si="21"/>
        <v>20.390565987219162</v>
      </c>
      <c r="J144" s="24">
        <f t="shared" si="21"/>
        <v>22.08027365026386</v>
      </c>
      <c r="K144" s="24">
        <f t="shared" si="21"/>
        <v>23.609903113861115</v>
      </c>
      <c r="L144" s="24">
        <f t="shared" si="21"/>
        <v>24.979454378010917</v>
      </c>
      <c r="M144" s="24">
        <f t="shared" si="21"/>
        <v>26.18892744271327</v>
      </c>
      <c r="N144" s="24">
        <f t="shared" si="21"/>
        <v>27.23832230796818</v>
      </c>
      <c r="O144" s="24">
        <f t="shared" si="21"/>
        <v>28.12763897377565</v>
      </c>
      <c r="P144" s="24">
        <f t="shared" si="21"/>
        <v>28.85687744013567</v>
      </c>
      <c r="Q144" s="24">
        <f t="shared" si="21"/>
        <v>29.426037707048238</v>
      </c>
      <c r="R144" s="24">
        <f t="shared" si="21"/>
        <v>29.835119774513363</v>
      </c>
      <c r="S144" s="24">
        <f t="shared" si="21"/>
        <v>30.084123642531047</v>
      </c>
      <c r="T144" s="24">
        <f t="shared" si="21"/>
        <v>30.173049311101277</v>
      </c>
      <c r="U144" s="24">
        <f t="shared" si="21"/>
        <v>30.10189678022406</v>
      </c>
      <c r="V144" s="24">
        <f t="shared" si="21"/>
        <v>29.870666049899402</v>
      </c>
      <c r="W144" s="24">
        <f t="shared" si="21"/>
        <v>28.927969990907744</v>
      </c>
      <c r="X144" s="24">
        <f t="shared" si="21"/>
        <v>26.31333940656441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144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8" t="s">
        <v>16</v>
      </c>
      <c r="E1" s="38"/>
      <c r="F1" s="38"/>
      <c r="G1" s="38"/>
      <c r="H1" s="38"/>
      <c r="I1" s="14">
        <v>70</v>
      </c>
      <c r="J1" s="1"/>
      <c r="K1" s="23"/>
      <c r="L1" s="1" t="s">
        <v>19</v>
      </c>
      <c r="M1" s="1" t="s">
        <v>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v>0.125</v>
      </c>
      <c r="C4" s="25">
        <v>0.25</v>
      </c>
      <c r="D4" s="25">
        <v>0.3</v>
      </c>
      <c r="E4" s="25">
        <v>0.325</v>
      </c>
      <c r="F4" s="25">
        <v>0.35</v>
      </c>
      <c r="G4" s="25">
        <v>0.375</v>
      </c>
      <c r="H4" s="25">
        <v>0.4</v>
      </c>
      <c r="I4" s="25">
        <v>0.425</v>
      </c>
      <c r="J4" s="25">
        <v>0.45</v>
      </c>
      <c r="K4" s="25">
        <v>0.475</v>
      </c>
      <c r="L4" s="25">
        <v>0.5</v>
      </c>
      <c r="M4" s="25">
        <v>0.525</v>
      </c>
      <c r="N4" s="25">
        <v>0.55</v>
      </c>
      <c r="O4" s="25">
        <v>0.575</v>
      </c>
      <c r="P4" s="25">
        <v>0.6</v>
      </c>
      <c r="Q4" s="25">
        <v>0.625</v>
      </c>
      <c r="R4" s="25">
        <v>0.65</v>
      </c>
      <c r="S4" s="25">
        <v>0.675</v>
      </c>
      <c r="T4" s="25">
        <v>0.7</v>
      </c>
      <c r="U4" s="25">
        <v>0.725</v>
      </c>
      <c r="V4" s="25">
        <v>0.75</v>
      </c>
      <c r="W4" s="25">
        <v>0.8</v>
      </c>
      <c r="X4" s="28">
        <v>0.875</v>
      </c>
    </row>
    <row r="5" spans="1:24" s="4" customFormat="1" ht="15.75" thickBot="1">
      <c r="A5" s="29" t="s">
        <v>10</v>
      </c>
      <c r="B5" s="30">
        <f aca="true" t="shared" si="0" ref="B5:K5">(1-($I$1/100))*(B4/0.798)</f>
        <v>0.04699248120300752</v>
      </c>
      <c r="C5" s="30">
        <f t="shared" si="0"/>
        <v>0.09398496240601505</v>
      </c>
      <c r="D5" s="30">
        <f t="shared" si="0"/>
        <v>0.11278195488721805</v>
      </c>
      <c r="E5" s="30">
        <f t="shared" si="0"/>
        <v>0.12218045112781957</v>
      </c>
      <c r="F5" s="30">
        <f t="shared" si="0"/>
        <v>0.13157894736842107</v>
      </c>
      <c r="G5" s="30">
        <f t="shared" si="0"/>
        <v>0.1409774436090226</v>
      </c>
      <c r="H5" s="30">
        <f t="shared" si="0"/>
        <v>0.15037593984962408</v>
      </c>
      <c r="I5" s="30">
        <f t="shared" si="0"/>
        <v>0.15977443609022557</v>
      </c>
      <c r="J5" s="30">
        <f t="shared" si="0"/>
        <v>0.1691729323308271</v>
      </c>
      <c r="K5" s="30">
        <f t="shared" si="0"/>
        <v>0.1785714285714286</v>
      </c>
      <c r="L5" s="30">
        <f>(1-($I$1/100))*(L4/0.798)</f>
        <v>0.1879699248120301</v>
      </c>
      <c r="M5" s="30">
        <f aca="true" t="shared" si="1" ref="M5:X5">(1-($I$1/100))*(M4/0.798)</f>
        <v>0.1973684210526316</v>
      </c>
      <c r="N5" s="30">
        <f t="shared" si="1"/>
        <v>0.20676691729323313</v>
      </c>
      <c r="O5" s="30">
        <f t="shared" si="1"/>
        <v>0.2161654135338346</v>
      </c>
      <c r="P5" s="30">
        <f t="shared" si="1"/>
        <v>0.2255639097744361</v>
      </c>
      <c r="Q5" s="30">
        <f t="shared" si="1"/>
        <v>0.2349624060150376</v>
      </c>
      <c r="R5" s="30">
        <f t="shared" si="1"/>
        <v>0.24436090225563914</v>
      </c>
      <c r="S5" s="30">
        <f t="shared" si="1"/>
        <v>0.25375939849624063</v>
      </c>
      <c r="T5" s="30">
        <f t="shared" si="1"/>
        <v>0.26315789473684215</v>
      </c>
      <c r="U5" s="30">
        <f t="shared" si="1"/>
        <v>0.2725563909774436</v>
      </c>
      <c r="V5" s="30">
        <f t="shared" si="1"/>
        <v>0.2819548872180452</v>
      </c>
      <c r="W5" s="30">
        <f t="shared" si="1"/>
        <v>0.30075187969924816</v>
      </c>
      <c r="X5" s="30">
        <f t="shared" si="1"/>
        <v>0.32894736842105265</v>
      </c>
    </row>
    <row r="6" spans="1:24" ht="14.25">
      <c r="A6" s="1"/>
      <c r="B6" s="6">
        <f>IF(AreaUnderNormalCurve!B4*'CU70'!$B$5+'CU70'!$B$4&lt;0,0,AreaUnderNormalCurve!B4*'CU70'!$B$5+'CU70'!$B$4)</f>
        <v>0</v>
      </c>
      <c r="C6" s="6">
        <f>IF(AreaUnderNormalCurve!B4*'CU70'!$C$5+'CU70'!$C$4&lt;0,0,AreaUnderNormalCurve!B4*'CU70'!$C$5+'CU70'!$C$4)</f>
        <v>0</v>
      </c>
      <c r="D6" s="6">
        <f>IF(AreaUnderNormalCurve!B4*'CU70'!$D$5+'CU70'!$D$4&lt;0,0,AreaUnderNormalCurve!B4*'CU70'!$D$5+'CU70'!$D$4)</f>
        <v>0</v>
      </c>
      <c r="E6" s="6">
        <f>IF(AreaUnderNormalCurve!B4*'CU70'!$E$5+'CU70'!$E$4&lt;0,0,AreaUnderNormalCurve!B4*'CU70'!$E$5+'CU70'!$E$4)</f>
        <v>0</v>
      </c>
      <c r="F6" s="6">
        <f>IF(AreaUnderNormalCurve!B4*'CU70'!$F$5+'CU70'!$F$4&lt;0,0,AreaUnderNormalCurve!B4*'CU70'!$F$5+'CU70'!$F$4)</f>
        <v>0</v>
      </c>
      <c r="G6" s="6">
        <f>IF(AreaUnderNormalCurve!B4*'CU70'!$G$5+'CU70'!$G$4&lt;0,0,AreaUnderNormalCurve!B4*'CU70'!$G$5+'CU70'!$G$4)</f>
        <v>0</v>
      </c>
      <c r="H6" s="6">
        <f>IF(AreaUnderNormalCurve!B4*'CU70'!$H$5+'CU70'!$H$4&lt;0,0,AreaUnderNormalCurve!B4*'CU70'!$H$5+'CU70'!$H$4)</f>
        <v>0</v>
      </c>
      <c r="I6" s="6">
        <f>IF(AreaUnderNormalCurve!B4*'CU70'!$I$5+'CU70'!$I$4&lt;0,0,AreaUnderNormalCurve!B4*'CU70'!$I$5+'CU70'!$I$4)</f>
        <v>0</v>
      </c>
      <c r="J6" s="6">
        <f>IF(AreaUnderNormalCurve!B4*'CU70'!$J$5+'CU70'!$J$4&lt;0,0,AreaUnderNormalCurve!B4*'CU70'!$J$5+'CU70'!$J$4)</f>
        <v>0</v>
      </c>
      <c r="K6" s="6">
        <f>IF(AreaUnderNormalCurve!B4*'CU70'!$K$5+'CU70'!$K$4&lt;0,0,AreaUnderNormalCurve!B4*'CU70'!$K$5+'CU70'!$K$4)</f>
        <v>0</v>
      </c>
      <c r="L6" s="6">
        <f>IF(AreaUnderNormalCurve!B4*'CU70'!$L$5+'CU70'!$L$4&lt;0,0,AreaUnderNormalCurve!B4*'CU70'!$L$5+'CU70'!$L$4)</f>
        <v>0</v>
      </c>
      <c r="M6" s="6">
        <f>IF(AreaUnderNormalCurve!B4*'CU70'!$M$5+'CU70'!$M$4&lt;0,0,AreaUnderNormalCurve!B4*'CU70'!$M$5+'CU70'!$M$4)</f>
        <v>0</v>
      </c>
      <c r="N6" s="6">
        <f>IF(AreaUnderNormalCurve!B4*'CU70'!$N$5+'CU70'!$N$4&lt;0,0,AreaUnderNormalCurve!B4*'CU70'!$N$5+'CU70'!$N$4)</f>
        <v>0</v>
      </c>
      <c r="O6" s="6">
        <f>IF(AreaUnderNormalCurve!B4*'CU70'!$O$5+'CU70'!$O$4&lt;0,0,AreaUnderNormalCurve!B4*'CU70'!$O$5+'CU70'!$O$4)</f>
        <v>0</v>
      </c>
      <c r="P6" s="6">
        <f>IF(AreaUnderNormalCurve!B4*'CU70'!$P$5+'CU70'!$P$4&lt;0,0,AreaUnderNormalCurve!B4*'CU70'!$P$5+'CU70'!$P$4)</f>
        <v>0</v>
      </c>
      <c r="Q6" s="6">
        <f>IF(AreaUnderNormalCurve!B4*'CU70'!$Q$5+'CU70'!$Q$4&lt;0,0,AreaUnderNormalCurve!B4*'CU70'!$Q$5+'CU70'!$Q$4)</f>
        <v>0</v>
      </c>
      <c r="R6" s="6">
        <f>IF(AreaUnderNormalCurve!B4*'CU70'!$R$5+'CU70'!$R$4&lt;0,0,AreaUnderNormalCurve!B4*'CU70'!$R$5+'CU70'!$R$4)</f>
        <v>0</v>
      </c>
      <c r="S6" s="6">
        <f>IF(AreaUnderNormalCurve!B4*'CU70'!$S$5+'CU70'!$S$4&lt;0,0,AreaUnderNormalCurve!B4*'CU70'!$S$5+'CU70'!$S$4)</f>
        <v>0</v>
      </c>
      <c r="T6" s="6">
        <f>IF(AreaUnderNormalCurve!B4*'CU70'!$T$5+'CU70'!$T$4&lt;0,0,AreaUnderNormalCurve!B4*'CU70'!$T$5+'CU70'!$T$4)</f>
        <v>0</v>
      </c>
      <c r="U6" s="6">
        <f>IF(AreaUnderNormalCurve!B4*'CU70'!$U$5+'CU70'!$U$4&lt;0,0,AreaUnderNormalCurve!B4*'CU70'!$U$5+'CU70'!$U$4)</f>
        <v>0</v>
      </c>
      <c r="V6" s="6">
        <f>IF(AreaUnderNormalCurve!B4*'CU70'!$V$5+'CU70'!$V$4&lt;0,0,AreaUnderNormalCurve!B4*'CU70'!$V$5+'CU70'!$V$4)</f>
        <v>0</v>
      </c>
      <c r="W6" s="6">
        <f>IF(AreaUnderNormalCurve!B4*'CU70'!$W$5+'CU70'!$W$4&lt;0,0,AreaUnderNormalCurve!B4*'CU70'!$W$5+'CU70'!$W$4)</f>
        <v>0</v>
      </c>
      <c r="X6" s="6">
        <f>IF(AreaUnderNormalCurve!B4*'CU70'!$X$5+'CU70'!$X$4&lt;0,0,AreaUnderNormalCurve!B4*'CU70'!$X$5+'CU70'!$X$4)</f>
        <v>0</v>
      </c>
    </row>
    <row r="7" spans="1:24" ht="14.25">
      <c r="A7" s="1"/>
      <c r="B7" s="6">
        <f>IF(AreaUnderNormalCurve!B5*'CU70'!$B$5+'CU70'!$B$4&lt;0,0,AreaUnderNormalCurve!B5*'CU70'!$B$5+'CU70'!$B$4)</f>
        <v>0.01926691729323307</v>
      </c>
      <c r="C7" s="6">
        <f>IF(AreaUnderNormalCurve!B5*'CU70'!$C$5+'CU70'!$C$4&lt;0,0,AreaUnderNormalCurve!B5*'CU70'!$C$5+'CU70'!$C$4)</f>
        <v>0.03853383458646614</v>
      </c>
      <c r="D7" s="6">
        <f>IF(AreaUnderNormalCurve!B5*'CU70'!$D$5+'CU70'!$D$4&lt;0,0,AreaUnderNormalCurve!B5*'CU70'!$D$5+'CU70'!$D$4)</f>
        <v>0.04624060150375936</v>
      </c>
      <c r="E7" s="6">
        <f>IF(AreaUnderNormalCurve!B5*'CU70'!$E$5+'CU70'!$E$4&lt;0,0,AreaUnderNormalCurve!B5*'CU70'!$E$5+'CU70'!$E$4)</f>
        <v>0.05009398496240597</v>
      </c>
      <c r="F7" s="6">
        <f>IF(AreaUnderNormalCurve!B5*'CU70'!$F$5+'CU70'!$F$4&lt;0,0,AreaUnderNormalCurve!B5*'CU70'!$F$5+'CU70'!$F$4)</f>
        <v>0.05394736842105258</v>
      </c>
      <c r="G7" s="6">
        <f>IF(AreaUnderNormalCurve!B5*'CU70'!$G$5+'CU70'!$G$4&lt;0,0,AreaUnderNormalCurve!B5*'CU70'!$G$5+'CU70'!$G$4)</f>
        <v>0.057800751879699186</v>
      </c>
      <c r="H7" s="6">
        <f>IF(AreaUnderNormalCurve!B5*'CU70'!$H$5+'CU70'!$H$4&lt;0,0,AreaUnderNormalCurve!B5*'CU70'!$H$5+'CU70'!$H$4)</f>
        <v>0.06165413533834585</v>
      </c>
      <c r="I7" s="6">
        <f>IF(AreaUnderNormalCurve!B5*'CU70'!$I$5+'CU70'!$I$4&lt;0,0,AreaUnderNormalCurve!B5*'CU70'!$I$5+'CU70'!$I$4)</f>
        <v>0.06550751879699246</v>
      </c>
      <c r="J7" s="6">
        <f>IF(AreaUnderNormalCurve!B5*'CU70'!$J$5+'CU70'!$J$4&lt;0,0,AreaUnderNormalCurve!B5*'CU70'!$J$5+'CU70'!$J$4)</f>
        <v>0.06936090225563901</v>
      </c>
      <c r="K7" s="6">
        <f>IF(AreaUnderNormalCurve!B5*'CU70'!$K$5+'CU70'!$K$4&lt;0,0,AreaUnderNormalCurve!B5*'CU70'!$K$5+'CU70'!$K$4)</f>
        <v>0.07321428571428562</v>
      </c>
      <c r="L7" s="6">
        <f>IF(AreaUnderNormalCurve!B5*'CU70'!$L$5+'CU70'!$L$4&lt;0,0,AreaUnderNormalCurve!B5*'CU70'!$L$5+'CU70'!$L$4)</f>
        <v>0.07706766917293228</v>
      </c>
      <c r="M7" s="6">
        <f>IF(AreaUnderNormalCurve!B5*'CU70'!$M$5+'CU70'!$M$4&lt;0,0,AreaUnderNormalCurve!B5*'CU70'!$M$5+'CU70'!$M$4)</f>
        <v>0.0809210526315789</v>
      </c>
      <c r="N7" s="6">
        <f>IF(AreaUnderNormalCurve!B5*'CU70'!$N$5+'CU70'!$N$4&lt;0,0,AreaUnderNormalCurve!B5*'CU70'!$N$5+'CU70'!$N$4)</f>
        <v>0.0847744360902255</v>
      </c>
      <c r="O7" s="6">
        <f>IF(AreaUnderNormalCurve!B5*'CU70'!$O$5+'CU70'!$O$4&lt;0,0,AreaUnderNormalCurve!B5*'CU70'!$O$5+'CU70'!$O$4)</f>
        <v>0.08862781954887211</v>
      </c>
      <c r="P7" s="6">
        <f>IF(AreaUnderNormalCurve!B5*'CU70'!$P$5+'CU70'!$P$4&lt;0,0,AreaUnderNormalCurve!B5*'CU70'!$P$5+'CU70'!$P$4)</f>
        <v>0.09248120300751872</v>
      </c>
      <c r="Q7" s="6">
        <f>IF(AreaUnderNormalCurve!B5*'CU70'!$Q$5+'CU70'!$Q$4&lt;0,0,AreaUnderNormalCurve!B5*'CU70'!$Q$5+'CU70'!$Q$4)</f>
        <v>0.09633458646616544</v>
      </c>
      <c r="R7" s="6">
        <f>IF(AreaUnderNormalCurve!B5*'CU70'!$R$5+'CU70'!$R$4&lt;0,0,AreaUnderNormalCurve!B5*'CU70'!$R$5+'CU70'!$R$4)</f>
        <v>0.10018796992481194</v>
      </c>
      <c r="S7" s="6">
        <f>IF(AreaUnderNormalCurve!B5*'CU70'!$S$5+'CU70'!$S$4&lt;0,0,AreaUnderNormalCurve!B5*'CU70'!$S$5+'CU70'!$S$4)</f>
        <v>0.10404135338345866</v>
      </c>
      <c r="T7" s="6">
        <f>IF(AreaUnderNormalCurve!B5*'CU70'!$T$5+'CU70'!$T$4&lt;0,0,AreaUnderNormalCurve!B5*'CU70'!$T$5+'CU70'!$T$4)</f>
        <v>0.10789473684210515</v>
      </c>
      <c r="U7" s="6">
        <f>IF(AreaUnderNormalCurve!B5*'CU70'!$U$5+'CU70'!$U$4&lt;0,0,AreaUnderNormalCurve!B5*'CU70'!$U$5+'CU70'!$U$4)</f>
        <v>0.11174812030075187</v>
      </c>
      <c r="V7" s="6">
        <f>IF(AreaUnderNormalCurve!B5*'CU70'!$V$5+'CU70'!$V$4&lt;0,0,AreaUnderNormalCurve!B5*'CU70'!$V$5+'CU70'!$V$4)</f>
        <v>0.11560150375939837</v>
      </c>
      <c r="W7" s="6">
        <f>IF(AreaUnderNormalCurve!B5*'CU70'!$W$5+'CU70'!$W$4&lt;0,0,AreaUnderNormalCurve!B5*'CU70'!$W$5+'CU70'!$W$4)</f>
        <v>0.1233082706766917</v>
      </c>
      <c r="X7" s="6">
        <f>IF(AreaUnderNormalCurve!B5*'CU70'!$X$5+'CU70'!$X$4&lt;0,0,AreaUnderNormalCurve!B5*'CU70'!$X$5+'CU70'!$X$4)</f>
        <v>0.13486842105263153</v>
      </c>
    </row>
    <row r="8" spans="1:24" ht="14.25">
      <c r="A8" s="1"/>
      <c r="B8" s="6">
        <f>IF(AreaUnderNormalCurve!B6*'CU70'!$B$5+'CU70'!$B$4&lt;0,0,AreaUnderNormalCurve!B6*'CU70'!$B$5+'CU70'!$B$4)</f>
        <v>0.042763157894736836</v>
      </c>
      <c r="C8" s="6">
        <f>IF(AreaUnderNormalCurve!B6*'CU70'!$C$5+'CU70'!$C$4&lt;0,0,AreaUnderNormalCurve!B6*'CU70'!$C$5+'CU70'!$C$4)</f>
        <v>0.08552631578947367</v>
      </c>
      <c r="D8" s="6">
        <f>IF(AreaUnderNormalCurve!B6*'CU70'!$D$5+'CU70'!$D$4&lt;0,0,AreaUnderNormalCurve!B6*'CU70'!$D$5+'CU70'!$D$4)</f>
        <v>0.10263157894736841</v>
      </c>
      <c r="E8" s="6">
        <f>IF(AreaUnderNormalCurve!B6*'CU70'!$E$5+'CU70'!$E$4&lt;0,0,AreaUnderNormalCurve!B6*'CU70'!$E$5+'CU70'!$E$4)</f>
        <v>0.11118421052631577</v>
      </c>
      <c r="F8" s="6">
        <f>IF(AreaUnderNormalCurve!B6*'CU70'!$F$5+'CU70'!$F$4&lt;0,0,AreaUnderNormalCurve!B6*'CU70'!$F$5+'CU70'!$F$4)</f>
        <v>0.11973684210526309</v>
      </c>
      <c r="G8" s="6">
        <f>IF(AreaUnderNormalCurve!B6*'CU70'!$G$5+'CU70'!$G$4&lt;0,0,AreaUnderNormalCurve!B6*'CU70'!$G$5+'CU70'!$G$4)</f>
        <v>0.12828947368421045</v>
      </c>
      <c r="H8" s="6">
        <f>IF(AreaUnderNormalCurve!B6*'CU70'!$H$5+'CU70'!$H$4&lt;0,0,AreaUnderNormalCurve!B6*'CU70'!$H$5+'CU70'!$H$4)</f>
        <v>0.13684210526315788</v>
      </c>
      <c r="I8" s="6">
        <f>IF(AreaUnderNormalCurve!B6*'CU70'!$I$5+'CU70'!$I$4&lt;0,0,AreaUnderNormalCurve!B6*'CU70'!$I$5+'CU70'!$I$4)</f>
        <v>0.14539473684210524</v>
      </c>
      <c r="J8" s="6">
        <f>IF(AreaUnderNormalCurve!B6*'CU70'!$J$5+'CU70'!$J$4&lt;0,0,AreaUnderNormalCurve!B6*'CU70'!$J$5+'CU70'!$J$4)</f>
        <v>0.15394736842105256</v>
      </c>
      <c r="K8" s="6">
        <f>IF(AreaUnderNormalCurve!B6*'CU70'!$K$5+'CU70'!$K$4&lt;0,0,AreaUnderNormalCurve!B6*'CU70'!$K$5+'CU70'!$K$4)</f>
        <v>0.16249999999999992</v>
      </c>
      <c r="L8" s="6">
        <f>IF(AreaUnderNormalCurve!B6*'CU70'!$L$5+'CU70'!$L$4&lt;0,0,AreaUnderNormalCurve!B6*'CU70'!$L$5+'CU70'!$L$4)</f>
        <v>0.17105263157894735</v>
      </c>
      <c r="M8" s="6">
        <f>IF(AreaUnderNormalCurve!B6*'CU70'!$M$5+'CU70'!$M$4&lt;0,0,AreaUnderNormalCurve!B6*'CU70'!$M$5+'CU70'!$M$4)</f>
        <v>0.1796052631578947</v>
      </c>
      <c r="N8" s="6">
        <f>IF(AreaUnderNormalCurve!B6*'CU70'!$N$5+'CU70'!$N$4&lt;0,0,AreaUnderNormalCurve!B6*'CU70'!$N$5+'CU70'!$N$4)</f>
        <v>0.18815789473684208</v>
      </c>
      <c r="O8" s="6">
        <f>IF(AreaUnderNormalCurve!B6*'CU70'!$O$5+'CU70'!$O$4&lt;0,0,AreaUnderNormalCurve!B6*'CU70'!$O$5+'CU70'!$O$4)</f>
        <v>0.19671052631578945</v>
      </c>
      <c r="P8" s="6">
        <f>IF(AreaUnderNormalCurve!B6*'CU70'!$P$5+'CU70'!$P$4&lt;0,0,AreaUnderNormalCurve!B6*'CU70'!$P$5+'CU70'!$P$4)</f>
        <v>0.20526315789473681</v>
      </c>
      <c r="Q8" s="6">
        <f>IF(AreaUnderNormalCurve!B6*'CU70'!$Q$5+'CU70'!$Q$4&lt;0,0,AreaUnderNormalCurve!B6*'CU70'!$Q$5+'CU70'!$Q$4)</f>
        <v>0.21381578947368418</v>
      </c>
      <c r="R8" s="6">
        <f>IF(AreaUnderNormalCurve!B6*'CU70'!$R$5+'CU70'!$R$4&lt;0,0,AreaUnderNormalCurve!B6*'CU70'!$R$5+'CU70'!$R$4)</f>
        <v>0.22236842105263155</v>
      </c>
      <c r="S8" s="6">
        <f>IF(AreaUnderNormalCurve!B6*'CU70'!$S$5+'CU70'!$S$4&lt;0,0,AreaUnderNormalCurve!B6*'CU70'!$S$5+'CU70'!$S$4)</f>
        <v>0.23092105263157892</v>
      </c>
      <c r="T8" s="6">
        <f>IF(AreaUnderNormalCurve!B6*'CU70'!$T$5+'CU70'!$T$4&lt;0,0,AreaUnderNormalCurve!B6*'CU70'!$T$5+'CU70'!$T$4)</f>
        <v>0.23947368421052617</v>
      </c>
      <c r="U8" s="6">
        <f>IF(AreaUnderNormalCurve!B6*'CU70'!$U$5+'CU70'!$U$4&lt;0,0,AreaUnderNormalCurve!B6*'CU70'!$U$5+'CU70'!$U$4)</f>
        <v>0.24802631578947365</v>
      </c>
      <c r="V8" s="6">
        <f>IF(AreaUnderNormalCurve!B6*'CU70'!$V$5+'CU70'!$V$4&lt;0,0,AreaUnderNormalCurve!B6*'CU70'!$V$5+'CU70'!$V$4)</f>
        <v>0.2565789473684209</v>
      </c>
      <c r="W8" s="6">
        <f>IF(AreaUnderNormalCurve!B6*'CU70'!$W$5+'CU70'!$W$4&lt;0,0,AreaUnderNormalCurve!B6*'CU70'!$W$5+'CU70'!$W$4)</f>
        <v>0.27368421052631575</v>
      </c>
      <c r="X8" s="6">
        <f>IF(AreaUnderNormalCurve!B6*'CU70'!$X$5+'CU70'!$X$4&lt;0,0,AreaUnderNormalCurve!B6*'CU70'!$X$5+'CU70'!$X$4)</f>
        <v>0.29934210526315785</v>
      </c>
    </row>
    <row r="9" spans="1:24" ht="14.25">
      <c r="A9" s="1"/>
      <c r="B9" s="6">
        <f>IF(AreaUnderNormalCurve!B7*'CU70'!$B$5+'CU70'!$B$4&lt;0,0,AreaUnderNormalCurve!B7*'CU70'!$B$5+'CU70'!$B$4)</f>
        <v>0.0662593984962406</v>
      </c>
      <c r="C9" s="6">
        <f>IF(AreaUnderNormalCurve!B7*'CU70'!$C$5+'CU70'!$C$4&lt;0,0,AreaUnderNormalCurve!B7*'CU70'!$C$5+'CU70'!$C$4)</f>
        <v>0.1325187969924812</v>
      </c>
      <c r="D9" s="6">
        <f>IF(AreaUnderNormalCurve!B7*'CU70'!$D$5+'CU70'!$D$4&lt;0,0,AreaUnderNormalCurve!B7*'CU70'!$D$5+'CU70'!$D$4)</f>
        <v>0.15902255639097743</v>
      </c>
      <c r="E9" s="6">
        <f>IF(AreaUnderNormalCurve!B7*'CU70'!$E$5+'CU70'!$E$4&lt;0,0,AreaUnderNormalCurve!B7*'CU70'!$E$5+'CU70'!$E$4)</f>
        <v>0.17227443609022555</v>
      </c>
      <c r="F9" s="6">
        <f>IF(AreaUnderNormalCurve!B7*'CU70'!$F$5+'CU70'!$F$4&lt;0,0,AreaUnderNormalCurve!B7*'CU70'!$F$5+'CU70'!$F$4)</f>
        <v>0.18552631578947365</v>
      </c>
      <c r="G9" s="6">
        <f>IF(AreaUnderNormalCurve!B7*'CU70'!$G$5+'CU70'!$G$4&lt;0,0,AreaUnderNormalCurve!B7*'CU70'!$G$5+'CU70'!$G$4)</f>
        <v>0.19877819548872178</v>
      </c>
      <c r="H9" s="6">
        <f>IF(AreaUnderNormalCurve!B7*'CU70'!$H$5+'CU70'!$H$4&lt;0,0,AreaUnderNormalCurve!B7*'CU70'!$H$5+'CU70'!$H$4)</f>
        <v>0.21203007518796993</v>
      </c>
      <c r="I9" s="6">
        <f>IF(AreaUnderNormalCurve!B7*'CU70'!$I$5+'CU70'!$I$4&lt;0,0,AreaUnderNormalCurve!B7*'CU70'!$I$5+'CU70'!$I$4)</f>
        <v>0.22528195488721803</v>
      </c>
      <c r="J9" s="6">
        <f>IF(AreaUnderNormalCurve!B7*'CU70'!$J$5+'CU70'!$J$4&lt;0,0,AreaUnderNormalCurve!B7*'CU70'!$J$5+'CU70'!$J$4)</f>
        <v>0.23853383458646613</v>
      </c>
      <c r="K9" s="6">
        <f>IF(AreaUnderNormalCurve!B7*'CU70'!$K$5+'CU70'!$K$4&lt;0,0,AreaUnderNormalCurve!B7*'CU70'!$K$5+'CU70'!$K$4)</f>
        <v>0.2517857142857142</v>
      </c>
      <c r="L9" s="6">
        <f>IF(AreaUnderNormalCurve!B7*'CU70'!$L$5+'CU70'!$L$4&lt;0,0,AreaUnderNormalCurve!B7*'CU70'!$L$5+'CU70'!$L$4)</f>
        <v>0.2650375939849624</v>
      </c>
      <c r="M9" s="6">
        <f>IF(AreaUnderNormalCurve!B7*'CU70'!$M$5+'CU70'!$M$4&lt;0,0,AreaUnderNormalCurve!B7*'CU70'!$M$5+'CU70'!$M$4)</f>
        <v>0.27828947368421053</v>
      </c>
      <c r="N9" s="6">
        <f>IF(AreaUnderNormalCurve!B7*'CU70'!$N$5+'CU70'!$N$4&lt;0,0,AreaUnderNormalCurve!B7*'CU70'!$N$5+'CU70'!$N$4)</f>
        <v>0.29154135338345866</v>
      </c>
      <c r="O9" s="6">
        <f>IF(AreaUnderNormalCurve!B7*'CU70'!$O$5+'CU70'!$O$4&lt;0,0,AreaUnderNormalCurve!B7*'CU70'!$O$5+'CU70'!$O$4)</f>
        <v>0.3047932330827067</v>
      </c>
      <c r="P9" s="6">
        <f>IF(AreaUnderNormalCurve!B7*'CU70'!$P$5+'CU70'!$P$4&lt;0,0,AreaUnderNormalCurve!B7*'CU70'!$P$5+'CU70'!$P$4)</f>
        <v>0.31804511278195485</v>
      </c>
      <c r="Q9" s="6">
        <f>IF(AreaUnderNormalCurve!B7*'CU70'!$Q$5+'CU70'!$Q$4&lt;0,0,AreaUnderNormalCurve!B7*'CU70'!$Q$5+'CU70'!$Q$4)</f>
        <v>0.33129699248120303</v>
      </c>
      <c r="R9" s="6">
        <f>IF(AreaUnderNormalCurve!B7*'CU70'!$R$5+'CU70'!$R$4&lt;0,0,AreaUnderNormalCurve!B7*'CU70'!$R$5+'CU70'!$R$4)</f>
        <v>0.3445488721804511</v>
      </c>
      <c r="S9" s="6">
        <f>IF(AreaUnderNormalCurve!B7*'CU70'!$S$5+'CU70'!$S$4&lt;0,0,AreaUnderNormalCurve!B7*'CU70'!$S$5+'CU70'!$S$4)</f>
        <v>0.3578007518796993</v>
      </c>
      <c r="T9" s="6">
        <f>IF(AreaUnderNormalCurve!B7*'CU70'!$T$5+'CU70'!$T$4&lt;0,0,AreaUnderNormalCurve!B7*'CU70'!$T$5+'CU70'!$T$4)</f>
        <v>0.3710526315789473</v>
      </c>
      <c r="U9" s="6">
        <f>IF(AreaUnderNormalCurve!B7*'CU70'!$U$5+'CU70'!$U$4&lt;0,0,AreaUnderNormalCurve!B7*'CU70'!$U$5+'CU70'!$U$4)</f>
        <v>0.3843045112781955</v>
      </c>
      <c r="V9" s="6">
        <f>IF(AreaUnderNormalCurve!B7*'CU70'!$V$5+'CU70'!$V$4&lt;0,0,AreaUnderNormalCurve!B7*'CU70'!$V$5+'CU70'!$V$4)</f>
        <v>0.39755639097744355</v>
      </c>
      <c r="W9" s="6">
        <f>IF(AreaUnderNormalCurve!B7*'CU70'!$W$5+'CU70'!$W$4&lt;0,0,AreaUnderNormalCurve!B7*'CU70'!$W$5+'CU70'!$W$4)</f>
        <v>0.42406015037593986</v>
      </c>
      <c r="X9" s="6">
        <f>IF(AreaUnderNormalCurve!B7*'CU70'!$X$5+'CU70'!$X$4&lt;0,0,AreaUnderNormalCurve!B7*'CU70'!$X$5+'CU70'!$X$4)</f>
        <v>0.4638157894736842</v>
      </c>
    </row>
    <row r="10" spans="1:24" ht="14.25">
      <c r="A10" s="1"/>
      <c r="B10" s="6">
        <f>IF(AreaUnderNormalCurve!B8*'CU70'!$B$5+'CU70'!$B$4&lt;0,0,AreaUnderNormalCurve!B8*'CU70'!$B$5+'CU70'!$B$4)</f>
        <v>0.08975563909774437</v>
      </c>
      <c r="C10" s="6">
        <f>IF(AreaUnderNormalCurve!B8*'CU70'!$C$5+'CU70'!$C$4&lt;0,0,AreaUnderNormalCurve!B8*'CU70'!$C$5+'CU70'!$C$4)</f>
        <v>0.17951127819548873</v>
      </c>
      <c r="D10" s="6">
        <f>IF(AreaUnderNormalCurve!B8*'CU70'!$D$5+'CU70'!$D$4&lt;0,0,AreaUnderNormalCurve!B8*'CU70'!$D$5+'CU70'!$D$4)</f>
        <v>0.21541353383458645</v>
      </c>
      <c r="E10" s="6">
        <f>IF(AreaUnderNormalCurve!B8*'CU70'!$E$5+'CU70'!$E$4&lt;0,0,AreaUnderNormalCurve!B8*'CU70'!$E$5+'CU70'!$E$4)</f>
        <v>0.23336466165413533</v>
      </c>
      <c r="F10" s="6">
        <f>IF(AreaUnderNormalCurve!B8*'CU70'!$F$5+'CU70'!$F$4&lt;0,0,AreaUnderNormalCurve!B8*'CU70'!$F$5+'CU70'!$F$4)</f>
        <v>0.25131578947368416</v>
      </c>
      <c r="G10" s="6">
        <f>IF(AreaUnderNormalCurve!B8*'CU70'!$G$5+'CU70'!$G$4&lt;0,0,AreaUnderNormalCurve!B8*'CU70'!$G$5+'CU70'!$G$4)</f>
        <v>0.26926691729323304</v>
      </c>
      <c r="H10" s="6">
        <f>IF(AreaUnderNormalCurve!B8*'CU70'!$H$5+'CU70'!$H$4&lt;0,0,AreaUnderNormalCurve!B8*'CU70'!$H$5+'CU70'!$H$4)</f>
        <v>0.28721804511278193</v>
      </c>
      <c r="I10" s="6">
        <f>IF(AreaUnderNormalCurve!B8*'CU70'!$I$5+'CU70'!$I$4&lt;0,0,AreaUnderNormalCurve!B8*'CU70'!$I$5+'CU70'!$I$4)</f>
        <v>0.3051691729323308</v>
      </c>
      <c r="J10" s="6">
        <f>IF(AreaUnderNormalCurve!B8*'CU70'!$J$5+'CU70'!$J$4&lt;0,0,AreaUnderNormalCurve!B8*'CU70'!$J$5+'CU70'!$J$4)</f>
        <v>0.3231203007518797</v>
      </c>
      <c r="K10" s="6">
        <f>IF(AreaUnderNormalCurve!B8*'CU70'!$K$5+'CU70'!$K$4&lt;0,0,AreaUnderNormalCurve!B8*'CU70'!$K$5+'CU70'!$K$4)</f>
        <v>0.3410714285714285</v>
      </c>
      <c r="L10" s="6">
        <f>IF(AreaUnderNormalCurve!B8*'CU70'!$L$5+'CU70'!$L$4&lt;0,0,AreaUnderNormalCurve!B8*'CU70'!$L$5+'CU70'!$L$4)</f>
        <v>0.35902255639097747</v>
      </c>
      <c r="M10" s="6">
        <f>IF(AreaUnderNormalCurve!B8*'CU70'!$M$5+'CU70'!$M$4&lt;0,0,AreaUnderNormalCurve!B8*'CU70'!$M$5+'CU70'!$M$4)</f>
        <v>0.37697368421052635</v>
      </c>
      <c r="N10" s="6">
        <f>IF(AreaUnderNormalCurve!B8*'CU70'!$N$5+'CU70'!$N$4&lt;0,0,AreaUnderNormalCurve!B8*'CU70'!$N$5+'CU70'!$N$4)</f>
        <v>0.39492481203007523</v>
      </c>
      <c r="O10" s="6">
        <f>IF(AreaUnderNormalCurve!B8*'CU70'!$O$5+'CU70'!$O$4&lt;0,0,AreaUnderNormalCurve!B8*'CU70'!$O$5+'CU70'!$O$4)</f>
        <v>0.412875939849624</v>
      </c>
      <c r="P10" s="6">
        <f>IF(AreaUnderNormalCurve!B8*'CU70'!$P$5+'CU70'!$P$4&lt;0,0,AreaUnderNormalCurve!B8*'CU70'!$P$5+'CU70'!$P$4)</f>
        <v>0.4308270676691729</v>
      </c>
      <c r="Q10" s="6">
        <f>IF(AreaUnderNormalCurve!B8*'CU70'!$Q$5+'CU70'!$Q$4&lt;0,0,AreaUnderNormalCurve!B8*'CU70'!$Q$5+'CU70'!$Q$4)</f>
        <v>0.4487781954887218</v>
      </c>
      <c r="R10" s="6">
        <f>IF(AreaUnderNormalCurve!B8*'CU70'!$R$5+'CU70'!$R$4&lt;0,0,AreaUnderNormalCurve!B8*'CU70'!$R$5+'CU70'!$R$4)</f>
        <v>0.46672932330827066</v>
      </c>
      <c r="S10" s="6">
        <f>IF(AreaUnderNormalCurve!B8*'CU70'!$S$5+'CU70'!$S$4&lt;0,0,AreaUnderNormalCurve!B8*'CU70'!$S$5+'CU70'!$S$4)</f>
        <v>0.48468045112781954</v>
      </c>
      <c r="T10" s="6">
        <f>IF(AreaUnderNormalCurve!B8*'CU70'!$T$5+'CU70'!$T$4&lt;0,0,AreaUnderNormalCurve!B8*'CU70'!$T$5+'CU70'!$T$4)</f>
        <v>0.5026315789473683</v>
      </c>
      <c r="U10" s="6">
        <f>IF(AreaUnderNormalCurve!B8*'CU70'!$U$5+'CU70'!$U$4&lt;0,0,AreaUnderNormalCurve!B8*'CU70'!$U$5+'CU70'!$U$4)</f>
        <v>0.5205827067669173</v>
      </c>
      <c r="V10" s="6">
        <f>IF(AreaUnderNormalCurve!B8*'CU70'!$V$5+'CU70'!$V$4&lt;0,0,AreaUnderNormalCurve!B8*'CU70'!$V$5+'CU70'!$V$4)</f>
        <v>0.5385338345864661</v>
      </c>
      <c r="W10" s="6">
        <f>IF(AreaUnderNormalCurve!B8*'CU70'!$W$5+'CU70'!$W$4&lt;0,0,AreaUnderNormalCurve!B8*'CU70'!$W$5+'CU70'!$W$4)</f>
        <v>0.5744360902255639</v>
      </c>
      <c r="X10" s="6">
        <f>IF(AreaUnderNormalCurve!B8*'CU70'!$X$5+'CU70'!$X$4&lt;0,0,AreaUnderNormalCurve!B8*'CU70'!$X$5+'CU70'!$X$4)</f>
        <v>0.6282894736842105</v>
      </c>
    </row>
    <row r="11" spans="1:24" ht="14.25">
      <c r="A11" s="1"/>
      <c r="B11" s="6">
        <f>IF(AreaUnderNormalCurve!B9*'CU70'!$B$5+'CU70'!$B$4&lt;0,0,AreaUnderNormalCurve!B9*'CU70'!$B$5+'CU70'!$B$4)</f>
        <v>0.11325187969924812</v>
      </c>
      <c r="C11" s="6">
        <f>IF(AreaUnderNormalCurve!B9*'CU70'!$C$5+'CU70'!$C$4&lt;0,0,AreaUnderNormalCurve!B9*'CU70'!$C$5+'CU70'!$C$4)</f>
        <v>0.22650375939849623</v>
      </c>
      <c r="D11" s="6">
        <f>IF(AreaUnderNormalCurve!B9*'CU70'!$D$5+'CU70'!$D$4&lt;0,0,AreaUnderNormalCurve!B9*'CU70'!$D$5+'CU70'!$D$4)</f>
        <v>0.2718045112781955</v>
      </c>
      <c r="E11" s="6">
        <f>IF(AreaUnderNormalCurve!B9*'CU70'!$E$5+'CU70'!$E$4&lt;0,0,AreaUnderNormalCurve!B9*'CU70'!$E$5+'CU70'!$E$4)</f>
        <v>0.29445488721804514</v>
      </c>
      <c r="F11" s="6">
        <f>IF(AreaUnderNormalCurve!B9*'CU70'!$F$5+'CU70'!$F$4&lt;0,0,AreaUnderNormalCurve!B9*'CU70'!$F$5+'CU70'!$F$4)</f>
        <v>0.3171052631578947</v>
      </c>
      <c r="G11" s="6">
        <f>IF(AreaUnderNormalCurve!B9*'CU70'!$G$5+'CU70'!$G$4&lt;0,0,AreaUnderNormalCurve!B9*'CU70'!$G$5+'CU70'!$G$4)</f>
        <v>0.33975563909774437</v>
      </c>
      <c r="H11" s="6">
        <f>IF(AreaUnderNormalCurve!B9*'CU70'!$H$5+'CU70'!$H$4&lt;0,0,AreaUnderNormalCurve!B9*'CU70'!$H$5+'CU70'!$H$4)</f>
        <v>0.362406015037594</v>
      </c>
      <c r="I11" s="6">
        <f>IF(AreaUnderNormalCurve!B9*'CU70'!$I$5+'CU70'!$I$4&lt;0,0,AreaUnderNormalCurve!B9*'CU70'!$I$5+'CU70'!$I$4)</f>
        <v>0.3850563909774436</v>
      </c>
      <c r="J11" s="6">
        <f>IF(AreaUnderNormalCurve!B9*'CU70'!$J$5+'CU70'!$J$4&lt;0,0,AreaUnderNormalCurve!B9*'CU70'!$J$5+'CU70'!$J$4)</f>
        <v>0.40770676691729324</v>
      </c>
      <c r="K11" s="6">
        <f>IF(AreaUnderNormalCurve!B9*'CU70'!$K$5+'CU70'!$K$4&lt;0,0,AreaUnderNormalCurve!B9*'CU70'!$K$5+'CU70'!$K$4)</f>
        <v>0.4303571428571428</v>
      </c>
      <c r="L11" s="6">
        <f>IF(AreaUnderNormalCurve!B9*'CU70'!$L$5+'CU70'!$L$4&lt;0,0,AreaUnderNormalCurve!B9*'CU70'!$L$5+'CU70'!$L$4)</f>
        <v>0.45300751879699247</v>
      </c>
      <c r="M11" s="6">
        <f>IF(AreaUnderNormalCurve!B9*'CU70'!$M$5+'CU70'!$M$4&lt;0,0,AreaUnderNormalCurve!B9*'CU70'!$M$5+'CU70'!$M$4)</f>
        <v>0.4756578947368421</v>
      </c>
      <c r="N11" s="6">
        <f>IF(AreaUnderNormalCurve!B9*'CU70'!$N$5+'CU70'!$N$4&lt;0,0,AreaUnderNormalCurve!B9*'CU70'!$N$5+'CU70'!$N$4)</f>
        <v>0.49830827067669176</v>
      </c>
      <c r="O11" s="6">
        <f>IF(AreaUnderNormalCurve!B9*'CU70'!$O$5+'CU70'!$O$4&lt;0,0,AreaUnderNormalCurve!B9*'CU70'!$O$5+'CU70'!$O$4)</f>
        <v>0.5209586466165413</v>
      </c>
      <c r="P11" s="6">
        <f>IF(AreaUnderNormalCurve!B9*'CU70'!$P$5+'CU70'!$P$4&lt;0,0,AreaUnderNormalCurve!B9*'CU70'!$P$5+'CU70'!$P$4)</f>
        <v>0.543609022556391</v>
      </c>
      <c r="Q11" s="6">
        <f>IF(AreaUnderNormalCurve!B9*'CU70'!$Q$5+'CU70'!$Q$4&lt;0,0,AreaUnderNormalCurve!B9*'CU70'!$Q$5+'CU70'!$Q$4)</f>
        <v>0.5662593984962406</v>
      </c>
      <c r="R11" s="6">
        <f>IF(AreaUnderNormalCurve!B9*'CU70'!$R$5+'CU70'!$R$4&lt;0,0,AreaUnderNormalCurve!B9*'CU70'!$R$5+'CU70'!$R$4)</f>
        <v>0.5889097744360903</v>
      </c>
      <c r="S11" s="6">
        <f>IF(AreaUnderNormalCurve!B9*'CU70'!$S$5+'CU70'!$S$4&lt;0,0,AreaUnderNormalCurve!B9*'CU70'!$S$5+'CU70'!$S$4)</f>
        <v>0.6115601503759399</v>
      </c>
      <c r="T11" s="6">
        <f>IF(AreaUnderNormalCurve!B9*'CU70'!$T$5+'CU70'!$T$4&lt;0,0,AreaUnderNormalCurve!B9*'CU70'!$T$5+'CU70'!$T$4)</f>
        <v>0.6342105263157894</v>
      </c>
      <c r="U11" s="6">
        <f>IF(AreaUnderNormalCurve!B9*'CU70'!$U$5+'CU70'!$U$4&lt;0,0,AreaUnderNormalCurve!B9*'CU70'!$U$5+'CU70'!$U$4)</f>
        <v>0.6568609022556391</v>
      </c>
      <c r="V11" s="6">
        <f>IF(AreaUnderNormalCurve!B9*'CU70'!$V$5+'CU70'!$V$4&lt;0,0,AreaUnderNormalCurve!B9*'CU70'!$V$5+'CU70'!$V$4)</f>
        <v>0.6795112781954887</v>
      </c>
      <c r="W11" s="6">
        <f>IF(AreaUnderNormalCurve!B9*'CU70'!$W$5+'CU70'!$W$4&lt;0,0,AreaUnderNormalCurve!B9*'CU70'!$W$5+'CU70'!$W$4)</f>
        <v>0.724812030075188</v>
      </c>
      <c r="X11" s="6">
        <f>IF(AreaUnderNormalCurve!B9*'CU70'!$X$5+'CU70'!$X$4&lt;0,0,AreaUnderNormalCurve!B9*'CU70'!$X$5+'CU70'!$X$4)</f>
        <v>0.7927631578947368</v>
      </c>
    </row>
    <row r="12" spans="1:24" ht="14.25">
      <c r="A12" s="1"/>
      <c r="B12" s="6">
        <f>IF(AreaUnderNormalCurve!B10*'CU70'!$B$5+'CU70'!$B$4&lt;0,0,AreaUnderNormalCurve!B10*'CU70'!$B$5+'CU70'!$B$4)</f>
        <v>0.13674812030075187</v>
      </c>
      <c r="C12" s="6">
        <f>IF(AreaUnderNormalCurve!B10*'CU70'!$C$5+'CU70'!$C$4&lt;0,0,AreaUnderNormalCurve!B10*'CU70'!$C$5+'CU70'!$C$4)</f>
        <v>0.27349624060150374</v>
      </c>
      <c r="D12" s="6">
        <f>IF(AreaUnderNormalCurve!B10*'CU70'!$D$5+'CU70'!$D$4&lt;0,0,AreaUnderNormalCurve!B10*'CU70'!$D$5+'CU70'!$D$4)</f>
        <v>0.3281954887218045</v>
      </c>
      <c r="E12" s="6">
        <f>IF(AreaUnderNormalCurve!B10*'CU70'!$E$5+'CU70'!$E$4&lt;0,0,AreaUnderNormalCurve!B10*'CU70'!$E$5+'CU70'!$E$4)</f>
        <v>0.3555451127819549</v>
      </c>
      <c r="F12" s="6">
        <f>IF(AreaUnderNormalCurve!B10*'CU70'!$F$5+'CU70'!$F$4&lt;0,0,AreaUnderNormalCurve!B10*'CU70'!$F$5+'CU70'!$F$4)</f>
        <v>0.38289473684210523</v>
      </c>
      <c r="G12" s="6">
        <f>IF(AreaUnderNormalCurve!B10*'CU70'!$G$5+'CU70'!$G$4&lt;0,0,AreaUnderNormalCurve!B10*'CU70'!$G$5+'CU70'!$G$4)</f>
        <v>0.41024436090225563</v>
      </c>
      <c r="H12" s="6">
        <f>IF(AreaUnderNormalCurve!B10*'CU70'!$H$5+'CU70'!$H$4&lt;0,0,AreaUnderNormalCurve!B10*'CU70'!$H$5+'CU70'!$H$4)</f>
        <v>0.43759398496240604</v>
      </c>
      <c r="I12" s="6">
        <f>IF(AreaUnderNormalCurve!B10*'CU70'!$I$5+'CU70'!$I$4&lt;0,0,AreaUnderNormalCurve!B10*'CU70'!$I$5+'CU70'!$I$4)</f>
        <v>0.4649436090225564</v>
      </c>
      <c r="J12" s="6">
        <f>IF(AreaUnderNormalCurve!B10*'CU70'!$J$5+'CU70'!$J$4&lt;0,0,AreaUnderNormalCurve!B10*'CU70'!$J$5+'CU70'!$J$4)</f>
        <v>0.4922932330827068</v>
      </c>
      <c r="K12" s="6">
        <f>IF(AreaUnderNormalCurve!B10*'CU70'!$K$5+'CU70'!$K$4&lt;0,0,AreaUnderNormalCurve!B10*'CU70'!$K$5+'CU70'!$K$4)</f>
        <v>0.5196428571428571</v>
      </c>
      <c r="L12" s="6">
        <f>IF(AreaUnderNormalCurve!B10*'CU70'!$L$5+'CU70'!$L$4&lt;0,0,AreaUnderNormalCurve!B10*'CU70'!$L$5+'CU70'!$L$4)</f>
        <v>0.5469924812030075</v>
      </c>
      <c r="M12" s="6">
        <f>IF(AreaUnderNormalCurve!B10*'CU70'!$M$5+'CU70'!$M$4&lt;0,0,AreaUnderNormalCurve!B10*'CU70'!$M$5+'CU70'!$M$4)</f>
        <v>0.5743421052631579</v>
      </c>
      <c r="N12" s="6">
        <f>IF(AreaUnderNormalCurve!B10*'CU70'!$N$5+'CU70'!$N$4&lt;0,0,AreaUnderNormalCurve!B10*'CU70'!$N$5+'CU70'!$N$4)</f>
        <v>0.6016917293233083</v>
      </c>
      <c r="O12" s="6">
        <f>IF(AreaUnderNormalCurve!B10*'CU70'!$O$5+'CU70'!$O$4&lt;0,0,AreaUnderNormalCurve!B10*'CU70'!$O$5+'CU70'!$O$4)</f>
        <v>0.6290413533834586</v>
      </c>
      <c r="P12" s="6">
        <f>IF(AreaUnderNormalCurve!B10*'CU70'!$P$5+'CU70'!$P$4&lt;0,0,AreaUnderNormalCurve!B10*'CU70'!$P$5+'CU70'!$P$4)</f>
        <v>0.656390977443609</v>
      </c>
      <c r="Q12" s="6">
        <f>IF(AreaUnderNormalCurve!B10*'CU70'!$Q$5+'CU70'!$Q$4&lt;0,0,AreaUnderNormalCurve!B10*'CU70'!$Q$5+'CU70'!$Q$4)</f>
        <v>0.6837406015037594</v>
      </c>
      <c r="R12" s="6">
        <f>IF(AreaUnderNormalCurve!B10*'CU70'!$R$5+'CU70'!$R$4&lt;0,0,AreaUnderNormalCurve!B10*'CU70'!$R$5+'CU70'!$R$4)</f>
        <v>0.7110902255639098</v>
      </c>
      <c r="S12" s="6">
        <f>IF(AreaUnderNormalCurve!B10*'CU70'!$S$5+'CU70'!$S$4&lt;0,0,AreaUnderNormalCurve!B10*'CU70'!$S$5+'CU70'!$S$4)</f>
        <v>0.7384398496240602</v>
      </c>
      <c r="T12" s="6">
        <f>IF(AreaUnderNormalCurve!B10*'CU70'!$T$5+'CU70'!$T$4&lt;0,0,AreaUnderNormalCurve!B10*'CU70'!$T$5+'CU70'!$T$4)</f>
        <v>0.7657894736842105</v>
      </c>
      <c r="U12" s="6">
        <f>IF(AreaUnderNormalCurve!B10*'CU70'!$U$5+'CU70'!$U$4&lt;0,0,AreaUnderNormalCurve!B10*'CU70'!$U$5+'CU70'!$U$4)</f>
        <v>0.7931390977443609</v>
      </c>
      <c r="V12" s="6">
        <f>IF(AreaUnderNormalCurve!B10*'CU70'!$V$5+'CU70'!$V$4&lt;0,0,AreaUnderNormalCurve!B10*'CU70'!$V$5+'CU70'!$V$4)</f>
        <v>0.8204887218045113</v>
      </c>
      <c r="W12" s="6">
        <f>IF(AreaUnderNormalCurve!B10*'CU70'!$W$5+'CU70'!$W$4&lt;0,0,AreaUnderNormalCurve!B10*'CU70'!$W$5+'CU70'!$W$4)</f>
        <v>0.8751879699248121</v>
      </c>
      <c r="X12" s="6">
        <f>IF(AreaUnderNormalCurve!B10*'CU70'!$X$5+'CU70'!$X$4&lt;0,0,AreaUnderNormalCurve!B10*'CU70'!$X$5+'CU70'!$X$4)</f>
        <v>0.9572368421052632</v>
      </c>
    </row>
    <row r="13" spans="1:24" ht="14.25">
      <c r="A13" s="1"/>
      <c r="B13" s="6">
        <f>IF(AreaUnderNormalCurve!B11*'CU70'!$B$5+'CU70'!$B$4&lt;0,0,AreaUnderNormalCurve!B11*'CU70'!$B$5+'CU70'!$B$4)</f>
        <v>0.16024436090225563</v>
      </c>
      <c r="C13" s="6">
        <f>IF(AreaUnderNormalCurve!B11*'CU70'!$C$5+'CU70'!$C$4&lt;0,0,AreaUnderNormalCurve!B11*'CU70'!$C$5+'CU70'!$C$4)</f>
        <v>0.32048872180451127</v>
      </c>
      <c r="D13" s="6">
        <f>IF(AreaUnderNormalCurve!B11*'CU70'!$D$5+'CU70'!$D$4&lt;0,0,AreaUnderNormalCurve!B11*'CU70'!$D$5+'CU70'!$D$4)</f>
        <v>0.38458646616541353</v>
      </c>
      <c r="E13" s="6">
        <f>IF(AreaUnderNormalCurve!B11*'CU70'!$E$5+'CU70'!$E$4&lt;0,0,AreaUnderNormalCurve!B11*'CU70'!$E$5+'CU70'!$E$4)</f>
        <v>0.4166353383458647</v>
      </c>
      <c r="F13" s="6">
        <f>IF(AreaUnderNormalCurve!B11*'CU70'!$F$5+'CU70'!$F$4&lt;0,0,AreaUnderNormalCurve!B11*'CU70'!$F$5+'CU70'!$F$4)</f>
        <v>0.4486842105263158</v>
      </c>
      <c r="G13" s="6">
        <f>IF(AreaUnderNormalCurve!B11*'CU70'!$G$5+'CU70'!$G$4&lt;0,0,AreaUnderNormalCurve!B11*'CU70'!$G$5+'CU70'!$G$4)</f>
        <v>0.48073308270676696</v>
      </c>
      <c r="H13" s="6">
        <f>IF(AreaUnderNormalCurve!B11*'CU70'!$H$5+'CU70'!$H$4&lt;0,0,AreaUnderNormalCurve!B11*'CU70'!$H$5+'CU70'!$H$4)</f>
        <v>0.5127819548872181</v>
      </c>
      <c r="I13" s="6">
        <f>IF(AreaUnderNormalCurve!B11*'CU70'!$I$5+'CU70'!$I$4&lt;0,0,AreaUnderNormalCurve!B11*'CU70'!$I$5+'CU70'!$I$4)</f>
        <v>0.5448308270676692</v>
      </c>
      <c r="J13" s="6">
        <f>IF(AreaUnderNormalCurve!B11*'CU70'!$J$5+'CU70'!$J$4&lt;0,0,AreaUnderNormalCurve!B11*'CU70'!$J$5+'CU70'!$J$4)</f>
        <v>0.5768796992481203</v>
      </c>
      <c r="K13" s="6">
        <f>IF(AreaUnderNormalCurve!B11*'CU70'!$K$5+'CU70'!$K$4&lt;0,0,AreaUnderNormalCurve!B11*'CU70'!$K$5+'CU70'!$K$4)</f>
        <v>0.6089285714285715</v>
      </c>
      <c r="L13" s="6">
        <f>IF(AreaUnderNormalCurve!B11*'CU70'!$L$5+'CU70'!$L$4&lt;0,0,AreaUnderNormalCurve!B11*'CU70'!$L$5+'CU70'!$L$4)</f>
        <v>0.6409774436090225</v>
      </c>
      <c r="M13" s="6">
        <f>IF(AreaUnderNormalCurve!B11*'CU70'!$M$5+'CU70'!$M$4&lt;0,0,AreaUnderNormalCurve!B11*'CU70'!$M$5+'CU70'!$M$4)</f>
        <v>0.6730263157894737</v>
      </c>
      <c r="N13" s="6">
        <f>IF(AreaUnderNormalCurve!B11*'CU70'!$N$5+'CU70'!$N$4&lt;0,0,AreaUnderNormalCurve!B11*'CU70'!$N$5+'CU70'!$N$4)</f>
        <v>0.7050751879699249</v>
      </c>
      <c r="O13" s="6">
        <f>IF(AreaUnderNormalCurve!B11*'CU70'!$O$5+'CU70'!$O$4&lt;0,0,AreaUnderNormalCurve!B11*'CU70'!$O$5+'CU70'!$O$4)</f>
        <v>0.7371240601503759</v>
      </c>
      <c r="P13" s="6">
        <f>IF(AreaUnderNormalCurve!B11*'CU70'!$P$5+'CU70'!$P$4&lt;0,0,AreaUnderNormalCurve!B11*'CU70'!$P$5+'CU70'!$P$4)</f>
        <v>0.7691729323308271</v>
      </c>
      <c r="Q13" s="6">
        <f>IF(AreaUnderNormalCurve!B11*'CU70'!$Q$5+'CU70'!$Q$4&lt;0,0,AreaUnderNormalCurve!B11*'CU70'!$Q$5+'CU70'!$Q$4)</f>
        <v>0.8012218045112782</v>
      </c>
      <c r="R13" s="6">
        <f>IF(AreaUnderNormalCurve!B11*'CU70'!$R$5+'CU70'!$R$4&lt;0,0,AreaUnderNormalCurve!B11*'CU70'!$R$5+'CU70'!$R$4)</f>
        <v>0.8332706766917294</v>
      </c>
      <c r="S13" s="6">
        <f>IF(AreaUnderNormalCurve!B11*'CU70'!$S$5+'CU70'!$S$4&lt;0,0,AreaUnderNormalCurve!B11*'CU70'!$S$5+'CU70'!$S$4)</f>
        <v>0.8653195488721805</v>
      </c>
      <c r="T13" s="6">
        <f>IF(AreaUnderNormalCurve!B11*'CU70'!$T$5+'CU70'!$T$4&lt;0,0,AreaUnderNormalCurve!B11*'CU70'!$T$5+'CU70'!$T$4)</f>
        <v>0.8973684210526316</v>
      </c>
      <c r="U13" s="6">
        <f>IF(AreaUnderNormalCurve!B11*'CU70'!$U$5+'CU70'!$U$4&lt;0,0,AreaUnderNormalCurve!B11*'CU70'!$U$5+'CU70'!$U$4)</f>
        <v>0.9294172932330826</v>
      </c>
      <c r="V13" s="6">
        <f>IF(AreaUnderNormalCurve!B11*'CU70'!$V$5+'CU70'!$V$4&lt;0,0,AreaUnderNormalCurve!B11*'CU70'!$V$5+'CU70'!$V$4)</f>
        <v>0.9614661654135339</v>
      </c>
      <c r="W13" s="6">
        <f>IF(AreaUnderNormalCurve!B11*'CU70'!$W$5+'CU70'!$W$4&lt;0,0,AreaUnderNormalCurve!B11*'CU70'!$W$5+'CU70'!$W$4)</f>
        <v>1.0255639097744362</v>
      </c>
      <c r="X13" s="6">
        <f>IF(AreaUnderNormalCurve!B11*'CU70'!$X$5+'CU70'!$X$4&lt;0,0,AreaUnderNormalCurve!B11*'CU70'!$X$5+'CU70'!$X$4)</f>
        <v>1.1217105263157894</v>
      </c>
    </row>
    <row r="14" spans="1:24" ht="14.25">
      <c r="A14" s="1"/>
      <c r="B14" s="6">
        <f>IF(AreaUnderNormalCurve!B12*'CU70'!$B$5+'CU70'!$B$4&lt;0,0,AreaUnderNormalCurve!B12*'CU70'!$B$5+'CU70'!$B$4)</f>
        <v>0.1837406015037594</v>
      </c>
      <c r="C14" s="6">
        <f>IF(AreaUnderNormalCurve!B12*'CU70'!$C$5+'CU70'!$C$4&lt;0,0,AreaUnderNormalCurve!B12*'CU70'!$C$5+'CU70'!$C$4)</f>
        <v>0.3674812030075188</v>
      </c>
      <c r="D14" s="6">
        <f>IF(AreaUnderNormalCurve!B12*'CU70'!$D$5+'CU70'!$D$4&lt;0,0,AreaUnderNormalCurve!B12*'CU70'!$D$5+'CU70'!$D$4)</f>
        <v>0.4409774436090226</v>
      </c>
      <c r="E14" s="6">
        <f>IF(AreaUnderNormalCurve!B12*'CU70'!$E$5+'CU70'!$E$4&lt;0,0,AreaUnderNormalCurve!B12*'CU70'!$E$5+'CU70'!$E$4)</f>
        <v>0.4777255639097745</v>
      </c>
      <c r="F14" s="6">
        <f>IF(AreaUnderNormalCurve!B12*'CU70'!$F$5+'CU70'!$F$4&lt;0,0,AreaUnderNormalCurve!B12*'CU70'!$F$5+'CU70'!$F$4)</f>
        <v>0.5144736842105263</v>
      </c>
      <c r="G14" s="6">
        <f>IF(AreaUnderNormalCurve!B12*'CU70'!$G$5+'CU70'!$G$4&lt;0,0,AreaUnderNormalCurve!B12*'CU70'!$G$5+'CU70'!$G$4)</f>
        <v>0.5512218045112782</v>
      </c>
      <c r="H14" s="6">
        <f>IF(AreaUnderNormalCurve!B12*'CU70'!$H$5+'CU70'!$H$4&lt;0,0,AreaUnderNormalCurve!B12*'CU70'!$H$5+'CU70'!$H$4)</f>
        <v>0.5879699248120301</v>
      </c>
      <c r="I14" s="6">
        <f>IF(AreaUnderNormalCurve!B12*'CU70'!$I$5+'CU70'!$I$4&lt;0,0,AreaUnderNormalCurve!B12*'CU70'!$I$5+'CU70'!$I$4)</f>
        <v>0.624718045112782</v>
      </c>
      <c r="J14" s="6">
        <f>IF(AreaUnderNormalCurve!B12*'CU70'!$J$5+'CU70'!$J$4&lt;0,0,AreaUnderNormalCurve!B12*'CU70'!$J$5+'CU70'!$J$4)</f>
        <v>0.6614661654135339</v>
      </c>
      <c r="K14" s="6">
        <f>IF(AreaUnderNormalCurve!B12*'CU70'!$K$5+'CU70'!$K$4&lt;0,0,AreaUnderNormalCurve!B12*'CU70'!$K$5+'CU70'!$K$4)</f>
        <v>0.6982142857142857</v>
      </c>
      <c r="L14" s="6">
        <f>IF(AreaUnderNormalCurve!B12*'CU70'!$L$5+'CU70'!$L$4&lt;0,0,AreaUnderNormalCurve!B12*'CU70'!$L$5+'CU70'!$L$4)</f>
        <v>0.7349624060150376</v>
      </c>
      <c r="M14" s="6">
        <f>IF(AreaUnderNormalCurve!B12*'CU70'!$M$5+'CU70'!$M$4&lt;0,0,AreaUnderNormalCurve!B12*'CU70'!$M$5+'CU70'!$M$4)</f>
        <v>0.7717105263157895</v>
      </c>
      <c r="N14" s="6">
        <f>IF(AreaUnderNormalCurve!B12*'CU70'!$N$5+'CU70'!$N$4&lt;0,0,AreaUnderNormalCurve!B12*'CU70'!$N$5+'CU70'!$N$4)</f>
        <v>0.8084586466165414</v>
      </c>
      <c r="O14" s="6">
        <f>IF(AreaUnderNormalCurve!B12*'CU70'!$O$5+'CU70'!$O$4&lt;0,0,AreaUnderNormalCurve!B12*'CU70'!$O$5+'CU70'!$O$4)</f>
        <v>0.8452067669172931</v>
      </c>
      <c r="P14" s="6">
        <f>IF(AreaUnderNormalCurve!B12*'CU70'!$P$5+'CU70'!$P$4&lt;0,0,AreaUnderNormalCurve!B12*'CU70'!$P$5+'CU70'!$P$4)</f>
        <v>0.8819548872180452</v>
      </c>
      <c r="Q14" s="6">
        <f>IF(AreaUnderNormalCurve!B12*'CU70'!$Q$5+'CU70'!$Q$4&lt;0,0,AreaUnderNormalCurve!B12*'CU70'!$Q$5+'CU70'!$Q$4)</f>
        <v>0.918703007518797</v>
      </c>
      <c r="R14" s="6">
        <f>IF(AreaUnderNormalCurve!B12*'CU70'!$R$5+'CU70'!$R$4&lt;0,0,AreaUnderNormalCurve!B12*'CU70'!$R$5+'CU70'!$R$4)</f>
        <v>0.955451127819549</v>
      </c>
      <c r="S14" s="6">
        <f>IF(AreaUnderNormalCurve!B12*'CU70'!$S$5+'CU70'!$S$4&lt;0,0,AreaUnderNormalCurve!B12*'CU70'!$S$5+'CU70'!$S$4)</f>
        <v>0.9921992481203008</v>
      </c>
      <c r="T14" s="6">
        <f>IF(AreaUnderNormalCurve!B12*'CU70'!$T$5+'CU70'!$T$4&lt;0,0,AreaUnderNormalCurve!B12*'CU70'!$T$5+'CU70'!$T$4)</f>
        <v>1.0289473684210526</v>
      </c>
      <c r="U14" s="6">
        <f>IF(AreaUnderNormalCurve!B12*'CU70'!$U$5+'CU70'!$U$4&lt;0,0,AreaUnderNormalCurve!B12*'CU70'!$U$5+'CU70'!$U$4)</f>
        <v>1.0656954887218044</v>
      </c>
      <c r="V14" s="6">
        <f>IF(AreaUnderNormalCurve!B12*'CU70'!$V$5+'CU70'!$V$4&lt;0,0,AreaUnderNormalCurve!B12*'CU70'!$V$5+'CU70'!$V$4)</f>
        <v>1.1024436090225564</v>
      </c>
      <c r="W14" s="6">
        <f>IF(AreaUnderNormalCurve!B12*'CU70'!$W$5+'CU70'!$W$4&lt;0,0,AreaUnderNormalCurve!B12*'CU70'!$W$5+'CU70'!$W$4)</f>
        <v>1.1759398496240603</v>
      </c>
      <c r="X14" s="6">
        <f>IF(AreaUnderNormalCurve!B12*'CU70'!$X$5+'CU70'!$X$4&lt;0,0,AreaUnderNormalCurve!B12*'CU70'!$X$5+'CU70'!$X$4)</f>
        <v>1.286184210526316</v>
      </c>
    </row>
    <row r="15" spans="1:24" ht="14.25">
      <c r="A15" s="1"/>
      <c r="B15" s="6">
        <f>IF(AreaUnderNormalCurve!B13*'CU70'!$B$5+'CU70'!$B$4&lt;0,0,AreaUnderNormalCurve!B13*'CU70'!$B$5+'CU70'!$B$4)</f>
        <v>0.20723684210526316</v>
      </c>
      <c r="C15" s="6">
        <f>IF(AreaUnderNormalCurve!B13*'CU70'!$C$5+'CU70'!$C$4&lt;0,0,AreaUnderNormalCurve!B13*'CU70'!$C$5+'CU70'!$C$4)</f>
        <v>0.4144736842105263</v>
      </c>
      <c r="D15" s="6">
        <f>IF(AreaUnderNormalCurve!B13*'CU70'!$D$5+'CU70'!$D$4&lt;0,0,AreaUnderNormalCurve!B13*'CU70'!$D$5+'CU70'!$D$4)</f>
        <v>0.49736842105263157</v>
      </c>
      <c r="E15" s="6">
        <f>IF(AreaUnderNormalCurve!B13*'CU70'!$E$5+'CU70'!$E$4&lt;0,0,AreaUnderNormalCurve!B13*'CU70'!$E$5+'CU70'!$E$4)</f>
        <v>0.5388157894736842</v>
      </c>
      <c r="F15" s="6">
        <f>IF(AreaUnderNormalCurve!B13*'CU70'!$F$5+'CU70'!$F$4&lt;0,0,AreaUnderNormalCurve!B13*'CU70'!$F$5+'CU70'!$F$4)</f>
        <v>0.5802631578947368</v>
      </c>
      <c r="G15" s="6">
        <f>IF(AreaUnderNormalCurve!B13*'CU70'!$G$5+'CU70'!$G$4&lt;0,0,AreaUnderNormalCurve!B13*'CU70'!$G$5+'CU70'!$G$4)</f>
        <v>0.6217105263157896</v>
      </c>
      <c r="H15" s="6">
        <f>IF(AreaUnderNormalCurve!B13*'CU70'!$H$5+'CU70'!$H$4&lt;0,0,AreaUnderNormalCurve!B13*'CU70'!$H$5+'CU70'!$H$4)</f>
        <v>0.6631578947368422</v>
      </c>
      <c r="I15" s="6">
        <f>IF(AreaUnderNormalCurve!B13*'CU70'!$I$5+'CU70'!$I$4&lt;0,0,AreaUnderNormalCurve!B13*'CU70'!$I$5+'CU70'!$I$4)</f>
        <v>0.7046052631578947</v>
      </c>
      <c r="J15" s="6">
        <f>IF(AreaUnderNormalCurve!B13*'CU70'!$J$5+'CU70'!$J$4&lt;0,0,AreaUnderNormalCurve!B13*'CU70'!$J$5+'CU70'!$J$4)</f>
        <v>0.7460526315789475</v>
      </c>
      <c r="K15" s="6">
        <f>IF(AreaUnderNormalCurve!B13*'CU70'!$K$5+'CU70'!$K$4&lt;0,0,AreaUnderNormalCurve!B13*'CU70'!$K$5+'CU70'!$K$4)</f>
        <v>0.7875000000000001</v>
      </c>
      <c r="L15" s="6">
        <f>IF(AreaUnderNormalCurve!B13*'CU70'!$L$5+'CU70'!$L$4&lt;0,0,AreaUnderNormalCurve!B13*'CU70'!$L$5+'CU70'!$L$4)</f>
        <v>0.8289473684210527</v>
      </c>
      <c r="M15" s="6">
        <f>IF(AreaUnderNormalCurve!B13*'CU70'!$M$5+'CU70'!$M$4&lt;0,0,AreaUnderNormalCurve!B13*'CU70'!$M$5+'CU70'!$M$4)</f>
        <v>0.8703947368421053</v>
      </c>
      <c r="N15" s="6">
        <f>IF(AreaUnderNormalCurve!B13*'CU70'!$N$5+'CU70'!$N$4&lt;0,0,AreaUnderNormalCurve!B13*'CU70'!$N$5+'CU70'!$N$4)</f>
        <v>0.911842105263158</v>
      </c>
      <c r="O15" s="6">
        <f>IF(AreaUnderNormalCurve!B13*'CU70'!$O$5+'CU70'!$O$4&lt;0,0,AreaUnderNormalCurve!B13*'CU70'!$O$5+'CU70'!$O$4)</f>
        <v>0.9532894736842105</v>
      </c>
      <c r="P15" s="6">
        <f>IF(AreaUnderNormalCurve!B13*'CU70'!$P$5+'CU70'!$P$4&lt;0,0,AreaUnderNormalCurve!B13*'CU70'!$P$5+'CU70'!$P$4)</f>
        <v>0.9947368421052631</v>
      </c>
      <c r="Q15" s="6">
        <f>IF(AreaUnderNormalCurve!B13*'CU70'!$Q$5+'CU70'!$Q$4&lt;0,0,AreaUnderNormalCurve!B13*'CU70'!$Q$5+'CU70'!$Q$4)</f>
        <v>1.036184210526316</v>
      </c>
      <c r="R15" s="6">
        <f>IF(AreaUnderNormalCurve!B13*'CU70'!$R$5+'CU70'!$R$4&lt;0,0,AreaUnderNormalCurve!B13*'CU70'!$R$5+'CU70'!$R$4)</f>
        <v>1.0776315789473685</v>
      </c>
      <c r="S15" s="6">
        <f>IF(AreaUnderNormalCurve!B13*'CU70'!$S$5+'CU70'!$S$4&lt;0,0,AreaUnderNormalCurve!B13*'CU70'!$S$5+'CU70'!$S$4)</f>
        <v>1.119078947368421</v>
      </c>
      <c r="T15" s="6">
        <f>IF(AreaUnderNormalCurve!B13*'CU70'!$T$5+'CU70'!$T$4&lt;0,0,AreaUnderNormalCurve!B13*'CU70'!$T$5+'CU70'!$T$4)</f>
        <v>1.1605263157894736</v>
      </c>
      <c r="U15" s="6">
        <f>IF(AreaUnderNormalCurve!B13*'CU70'!$U$5+'CU70'!$U$4&lt;0,0,AreaUnderNormalCurve!B13*'CU70'!$U$5+'CU70'!$U$4)</f>
        <v>1.2019736842105262</v>
      </c>
      <c r="V15" s="6">
        <f>IF(AreaUnderNormalCurve!B13*'CU70'!$V$5+'CU70'!$V$4&lt;0,0,AreaUnderNormalCurve!B13*'CU70'!$V$5+'CU70'!$V$4)</f>
        <v>1.2434210526315792</v>
      </c>
      <c r="W15" s="6">
        <f>IF(AreaUnderNormalCurve!B13*'CU70'!$W$5+'CU70'!$W$4&lt;0,0,AreaUnderNormalCurve!B13*'CU70'!$W$5+'CU70'!$W$4)</f>
        <v>1.3263157894736843</v>
      </c>
      <c r="X15" s="6">
        <f>IF(AreaUnderNormalCurve!B13*'CU70'!$X$5+'CU70'!$X$4&lt;0,0,AreaUnderNormalCurve!B13*'CU70'!$X$5+'CU70'!$X$4)</f>
        <v>1.450657894736842</v>
      </c>
    </row>
    <row r="16" spans="1:24" ht="14.25">
      <c r="A16" s="1"/>
      <c r="B16" s="6">
        <f>IF(AreaUnderNormalCurve!B14*'CU70'!$B$5+'CU70'!$B$4&lt;0,0,AreaUnderNormalCurve!B14*'CU70'!$B$5+'CU70'!$B$4)</f>
        <v>0.23073308270676693</v>
      </c>
      <c r="C16" s="6">
        <f>IF(AreaUnderNormalCurve!B14*'CU70'!$C$5+'CU70'!$C$4&lt;0,0,AreaUnderNormalCurve!B14*'CU70'!$C$5+'CU70'!$C$4)</f>
        <v>0.46146616541353386</v>
      </c>
      <c r="D16" s="6">
        <f>IF(AreaUnderNormalCurve!B14*'CU70'!$D$5+'CU70'!$D$4&lt;0,0,AreaUnderNormalCurve!B14*'CU70'!$D$5+'CU70'!$D$4)</f>
        <v>0.5537593984962406</v>
      </c>
      <c r="E16" s="6">
        <f>IF(AreaUnderNormalCurve!B14*'CU70'!$E$5+'CU70'!$E$4&lt;0,0,AreaUnderNormalCurve!B14*'CU70'!$E$5+'CU70'!$E$4)</f>
        <v>0.5999060150375941</v>
      </c>
      <c r="F16" s="6">
        <f>IF(AreaUnderNormalCurve!B14*'CU70'!$F$5+'CU70'!$F$4&lt;0,0,AreaUnderNormalCurve!B14*'CU70'!$F$5+'CU70'!$F$4)</f>
        <v>0.6460526315789474</v>
      </c>
      <c r="G16" s="6">
        <f>IF(AreaUnderNormalCurve!B14*'CU70'!$G$5+'CU70'!$G$4&lt;0,0,AreaUnderNormalCurve!B14*'CU70'!$G$5+'CU70'!$G$4)</f>
        <v>0.6921992481203008</v>
      </c>
      <c r="H16" s="6">
        <f>IF(AreaUnderNormalCurve!B14*'CU70'!$H$5+'CU70'!$H$4&lt;0,0,AreaUnderNormalCurve!B14*'CU70'!$H$5+'CU70'!$H$4)</f>
        <v>0.7383458646616542</v>
      </c>
      <c r="I16" s="6">
        <f>IF(AreaUnderNormalCurve!B14*'CU70'!$I$5+'CU70'!$I$4&lt;0,0,AreaUnderNormalCurve!B14*'CU70'!$I$5+'CU70'!$I$4)</f>
        <v>0.7844924812030075</v>
      </c>
      <c r="J16" s="6">
        <f>IF(AreaUnderNormalCurve!B14*'CU70'!$J$5+'CU70'!$J$4&lt;0,0,AreaUnderNormalCurve!B14*'CU70'!$J$5+'CU70'!$J$4)</f>
        <v>0.830639097744361</v>
      </c>
      <c r="K16" s="6">
        <f>IF(AreaUnderNormalCurve!B14*'CU70'!$K$5+'CU70'!$K$4&lt;0,0,AreaUnderNormalCurve!B14*'CU70'!$K$5+'CU70'!$K$4)</f>
        <v>0.8767857142857143</v>
      </c>
      <c r="L16" s="6">
        <f>IF(AreaUnderNormalCurve!B14*'CU70'!$L$5+'CU70'!$L$4&lt;0,0,AreaUnderNormalCurve!B14*'CU70'!$L$5+'CU70'!$L$4)</f>
        <v>0.9229323308270677</v>
      </c>
      <c r="M16" s="6">
        <f>IF(AreaUnderNormalCurve!B14*'CU70'!$M$5+'CU70'!$M$4&lt;0,0,AreaUnderNormalCurve!B14*'CU70'!$M$5+'CU70'!$M$4)</f>
        <v>0.9690789473684212</v>
      </c>
      <c r="N16" s="6">
        <f>IF(AreaUnderNormalCurve!B14*'CU70'!$N$5+'CU70'!$N$4&lt;0,0,AreaUnderNormalCurve!B14*'CU70'!$N$5+'CU70'!$N$4)</f>
        <v>1.0152255639097745</v>
      </c>
      <c r="O16" s="6">
        <f>IF(AreaUnderNormalCurve!B14*'CU70'!$O$5+'CU70'!$O$4&lt;0,0,AreaUnderNormalCurve!B14*'CU70'!$O$5+'CU70'!$O$4)</f>
        <v>1.0613721804511278</v>
      </c>
      <c r="P16" s="6">
        <f>IF(AreaUnderNormalCurve!B14*'CU70'!$P$5+'CU70'!$P$4&lt;0,0,AreaUnderNormalCurve!B14*'CU70'!$P$5+'CU70'!$P$4)</f>
        <v>1.1075187969924811</v>
      </c>
      <c r="Q16" s="6">
        <f>IF(AreaUnderNormalCurve!B14*'CU70'!$Q$5+'CU70'!$Q$4&lt;0,0,AreaUnderNormalCurve!B14*'CU70'!$Q$5+'CU70'!$Q$4)</f>
        <v>1.1536654135338344</v>
      </c>
      <c r="R16" s="6">
        <f>IF(AreaUnderNormalCurve!B14*'CU70'!$R$5+'CU70'!$R$4&lt;0,0,AreaUnderNormalCurve!B14*'CU70'!$R$5+'CU70'!$R$4)</f>
        <v>1.1998120300751882</v>
      </c>
      <c r="S16" s="6">
        <f>IF(AreaUnderNormalCurve!B14*'CU70'!$S$5+'CU70'!$S$4&lt;0,0,AreaUnderNormalCurve!B14*'CU70'!$S$5+'CU70'!$S$4)</f>
        <v>1.2459586466165415</v>
      </c>
      <c r="T16" s="6">
        <f>IF(AreaUnderNormalCurve!B14*'CU70'!$T$5+'CU70'!$T$4&lt;0,0,AreaUnderNormalCurve!B14*'CU70'!$T$5+'CU70'!$T$4)</f>
        <v>1.2921052631578949</v>
      </c>
      <c r="U16" s="6">
        <f>IF(AreaUnderNormalCurve!B14*'CU70'!$U$5+'CU70'!$U$4&lt;0,0,AreaUnderNormalCurve!B14*'CU70'!$U$5+'CU70'!$U$4)</f>
        <v>1.3382518796992482</v>
      </c>
      <c r="V16" s="6">
        <f>IF(AreaUnderNormalCurve!B14*'CU70'!$V$5+'CU70'!$V$4&lt;0,0,AreaUnderNormalCurve!B14*'CU70'!$V$5+'CU70'!$V$4)</f>
        <v>1.3843984962406015</v>
      </c>
      <c r="W16" s="6">
        <f>IF(AreaUnderNormalCurve!B14*'CU70'!$W$5+'CU70'!$W$4&lt;0,0,AreaUnderNormalCurve!B14*'CU70'!$W$5+'CU70'!$W$4)</f>
        <v>1.4766917293233084</v>
      </c>
      <c r="X16" s="6">
        <f>IF(AreaUnderNormalCurve!B14*'CU70'!$X$5+'CU70'!$X$4&lt;0,0,AreaUnderNormalCurve!B14*'CU70'!$X$5+'CU70'!$X$4)</f>
        <v>1.6151315789473686</v>
      </c>
    </row>
    <row r="17" spans="1:24" ht="14.25">
      <c r="A17" s="1"/>
      <c r="B17" s="6">
        <f>IF(AreaUnderNormalCurve!B15*'CU70'!$B$5+'CU70'!$B$4&lt;0,0,AreaUnderNormalCurve!B15*'CU70'!$B$5+'CU70'!$B$4)</f>
        <v>0.2542293233082707</v>
      </c>
      <c r="C17" s="6">
        <f>IF(AreaUnderNormalCurve!B15*'CU70'!$C$5+'CU70'!$C$4&lt;0,0,AreaUnderNormalCurve!B15*'CU70'!$C$5+'CU70'!$C$4)</f>
        <v>0.5084586466165414</v>
      </c>
      <c r="D17" s="6">
        <f>IF(AreaUnderNormalCurve!B15*'CU70'!$D$5+'CU70'!$D$4&lt;0,0,AreaUnderNormalCurve!B15*'CU70'!$D$5+'CU70'!$D$4)</f>
        <v>0.6101503759398497</v>
      </c>
      <c r="E17" s="6">
        <f>IF(AreaUnderNormalCurve!B15*'CU70'!$E$5+'CU70'!$E$4&lt;0,0,AreaUnderNormalCurve!B15*'CU70'!$E$5+'CU70'!$E$4)</f>
        <v>0.6609962406015037</v>
      </c>
      <c r="F17" s="6">
        <f>IF(AreaUnderNormalCurve!B15*'CU70'!$F$5+'CU70'!$F$4&lt;0,0,AreaUnderNormalCurve!B15*'CU70'!$F$5+'CU70'!$F$4)</f>
        <v>0.7118421052631579</v>
      </c>
      <c r="G17" s="6">
        <f>IF(AreaUnderNormalCurve!B15*'CU70'!$G$5+'CU70'!$G$4&lt;0,0,AreaUnderNormalCurve!B15*'CU70'!$G$5+'CU70'!$G$4)</f>
        <v>0.7626879699248121</v>
      </c>
      <c r="H17" s="6">
        <f>IF(AreaUnderNormalCurve!B15*'CU70'!$H$5+'CU70'!$H$4&lt;0,0,AreaUnderNormalCurve!B15*'CU70'!$H$5+'CU70'!$H$4)</f>
        <v>0.8135338345864662</v>
      </c>
      <c r="I17" s="6">
        <f>IF(AreaUnderNormalCurve!B15*'CU70'!$I$5+'CU70'!$I$4&lt;0,0,AreaUnderNormalCurve!B15*'CU70'!$I$5+'CU70'!$I$4)</f>
        <v>0.8643796992481203</v>
      </c>
      <c r="J17" s="6">
        <f>IF(AreaUnderNormalCurve!B15*'CU70'!$J$5+'CU70'!$J$4&lt;0,0,AreaUnderNormalCurve!B15*'CU70'!$J$5+'CU70'!$J$4)</f>
        <v>0.9152255639097746</v>
      </c>
      <c r="K17" s="6">
        <f>IF(AreaUnderNormalCurve!B15*'CU70'!$K$5+'CU70'!$K$4&lt;0,0,AreaUnderNormalCurve!B15*'CU70'!$K$5+'CU70'!$K$4)</f>
        <v>0.9660714285714287</v>
      </c>
      <c r="L17" s="6">
        <f>IF(AreaUnderNormalCurve!B15*'CU70'!$L$5+'CU70'!$L$4&lt;0,0,AreaUnderNormalCurve!B15*'CU70'!$L$5+'CU70'!$L$4)</f>
        <v>1.0169172932330828</v>
      </c>
      <c r="M17" s="6">
        <f>IF(AreaUnderNormalCurve!B15*'CU70'!$M$5+'CU70'!$M$4&lt;0,0,AreaUnderNormalCurve!B15*'CU70'!$M$5+'CU70'!$M$4)</f>
        <v>1.067763157894737</v>
      </c>
      <c r="N17" s="6">
        <f>IF(AreaUnderNormalCurve!B15*'CU70'!$N$5+'CU70'!$N$4&lt;0,0,AreaUnderNormalCurve!B15*'CU70'!$N$5+'CU70'!$N$4)</f>
        <v>1.1186090225563912</v>
      </c>
      <c r="O17" s="6">
        <f>IF(AreaUnderNormalCurve!B15*'CU70'!$O$5+'CU70'!$O$4&lt;0,0,AreaUnderNormalCurve!B15*'CU70'!$O$5+'CU70'!$O$4)</f>
        <v>1.169454887218045</v>
      </c>
      <c r="P17" s="6">
        <f>IF(AreaUnderNormalCurve!B15*'CU70'!$P$5+'CU70'!$P$4&lt;0,0,AreaUnderNormalCurve!B15*'CU70'!$P$5+'CU70'!$P$4)</f>
        <v>1.2203007518796993</v>
      </c>
      <c r="Q17" s="6">
        <f>IF(AreaUnderNormalCurve!B15*'CU70'!$Q$5+'CU70'!$Q$4&lt;0,0,AreaUnderNormalCurve!B15*'CU70'!$Q$5+'CU70'!$Q$4)</f>
        <v>1.2711466165413534</v>
      </c>
      <c r="R17" s="6">
        <f>IF(AreaUnderNormalCurve!B15*'CU70'!$R$5+'CU70'!$R$4&lt;0,0,AreaUnderNormalCurve!B15*'CU70'!$R$5+'CU70'!$R$4)</f>
        <v>1.3219924812030075</v>
      </c>
      <c r="S17" s="6">
        <f>IF(AreaUnderNormalCurve!B15*'CU70'!$S$5+'CU70'!$S$4&lt;0,0,AreaUnderNormalCurve!B15*'CU70'!$S$5+'CU70'!$S$4)</f>
        <v>1.3728383458646618</v>
      </c>
      <c r="T17" s="6">
        <f>IF(AreaUnderNormalCurve!B15*'CU70'!$T$5+'CU70'!$T$4&lt;0,0,AreaUnderNormalCurve!B15*'CU70'!$T$5+'CU70'!$T$4)</f>
        <v>1.4236842105263159</v>
      </c>
      <c r="U17" s="6">
        <f>IF(AreaUnderNormalCurve!B15*'CU70'!$U$5+'CU70'!$U$4&lt;0,0,AreaUnderNormalCurve!B15*'CU70'!$U$5+'CU70'!$U$4)</f>
        <v>1.4745300751879697</v>
      </c>
      <c r="V17" s="6">
        <f>IF(AreaUnderNormalCurve!B15*'CU70'!$V$5+'CU70'!$V$4&lt;0,0,AreaUnderNormalCurve!B15*'CU70'!$V$5+'CU70'!$V$4)</f>
        <v>1.5253759398496243</v>
      </c>
      <c r="W17" s="6">
        <f>IF(AreaUnderNormalCurve!B15*'CU70'!$W$5+'CU70'!$W$4&lt;0,0,AreaUnderNormalCurve!B15*'CU70'!$W$5+'CU70'!$W$4)</f>
        <v>1.6270676691729324</v>
      </c>
      <c r="X17" s="6">
        <f>IF(AreaUnderNormalCurve!B15*'CU70'!$X$5+'CU70'!$X$4&lt;0,0,AreaUnderNormalCurve!B15*'CU70'!$X$5+'CU70'!$X$4)</f>
        <v>1.7796052631578947</v>
      </c>
    </row>
    <row r="18" spans="1:24" ht="14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3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21"/>
      <c r="B21" s="26" t="str">
        <f>"-1.5 ML/ha"</f>
        <v>-1.5 ML/ha</v>
      </c>
      <c r="C21" s="26" t="str">
        <f>"-1.0 ML/ha"</f>
        <v>-1.0 ML/ha</v>
      </c>
      <c r="D21" s="26" t="str">
        <f>"-0.8 ML/ha"</f>
        <v>-0.8 ML/ha</v>
      </c>
      <c r="E21" s="26" t="str">
        <f>"-0.7 ML/ha"</f>
        <v>-0.7 ML/ha</v>
      </c>
      <c r="F21" s="26" t="str">
        <f>"-0.6 ML/ha"</f>
        <v>-0.6 ML/ha</v>
      </c>
      <c r="G21" s="26" t="str">
        <f>"-0.5 ML/ha"</f>
        <v>-0.5 ML/ha</v>
      </c>
      <c r="H21" s="26" t="str">
        <f>"-0.4 ML/ha"</f>
        <v>-0.4 ML/ha</v>
      </c>
      <c r="I21" s="26" t="str">
        <f>"-0.3 ML/ha"</f>
        <v>-0.3 ML/ha</v>
      </c>
      <c r="J21" s="26" t="str">
        <f>"-0.2 ML/ha"</f>
        <v>-0.2 ML/ha</v>
      </c>
      <c r="K21" s="26" t="str">
        <f>"-0.1 ML/ha"</f>
        <v>-0.1 ML/ha</v>
      </c>
      <c r="L21" s="26" t="s">
        <v>8</v>
      </c>
      <c r="M21" s="26" t="str">
        <f>"+0.1 ML/ha"</f>
        <v>+0.1 ML/ha</v>
      </c>
      <c r="N21" s="26" t="str">
        <f>"+0.2 ML/ha"</f>
        <v>+0.2 ML/ha</v>
      </c>
      <c r="O21" s="26" t="str">
        <f>"+0.3 ML/ha"</f>
        <v>+0.3 ML/ha</v>
      </c>
      <c r="P21" s="26" t="str">
        <f>"+0.4 ML/ha"</f>
        <v>+0.4 ML/ha</v>
      </c>
      <c r="Q21" s="26" t="str">
        <f>"+0.5 ML/ha"</f>
        <v>+0.5 ML/ha</v>
      </c>
      <c r="R21" s="26" t="str">
        <f>"+0.6 ML/ha"</f>
        <v>+0.6 ML/ha</v>
      </c>
      <c r="S21" s="26" t="str">
        <f>"+0.7 ML/ha"</f>
        <v>+0.7 ML/ha</v>
      </c>
      <c r="T21" s="26" t="str">
        <f>"+0.8 ML/ha"</f>
        <v>+0.8 ML/ha</v>
      </c>
      <c r="U21" s="26" t="str">
        <f>"+0.9 ML/ha"</f>
        <v>+0.9 ML/ha</v>
      </c>
      <c r="V21" s="26" t="str">
        <f>"+1.0 ML/ha"</f>
        <v>+1.0 ML/ha</v>
      </c>
      <c r="W21" s="26" t="str">
        <f>"+1.2 ML/ha"</f>
        <v>+1.2 ML/ha</v>
      </c>
      <c r="X21" s="22" t="str">
        <f>"+1.5 ML/ha"</f>
        <v>+1.5 ML/ha</v>
      </c>
    </row>
    <row r="22" spans="1:24" ht="15">
      <c r="A22" s="27" t="s">
        <v>9</v>
      </c>
      <c r="B22" s="25">
        <v>0.375</v>
      </c>
      <c r="C22" s="25">
        <v>0.75</v>
      </c>
      <c r="D22" s="25">
        <v>0.9</v>
      </c>
      <c r="E22" s="25">
        <v>0.975</v>
      </c>
      <c r="F22" s="25">
        <v>1.05</v>
      </c>
      <c r="G22" s="25">
        <v>1.125</v>
      </c>
      <c r="H22" s="25">
        <v>1.2</v>
      </c>
      <c r="I22" s="25">
        <v>1.275</v>
      </c>
      <c r="J22" s="25">
        <v>1.35</v>
      </c>
      <c r="K22" s="25">
        <v>1.425</v>
      </c>
      <c r="L22" s="25">
        <v>1.5</v>
      </c>
      <c r="M22" s="25">
        <v>1.575</v>
      </c>
      <c r="N22" s="25">
        <v>1.65</v>
      </c>
      <c r="O22" s="25">
        <v>1.725</v>
      </c>
      <c r="P22" s="25">
        <v>1.8</v>
      </c>
      <c r="Q22" s="25">
        <v>1.875</v>
      </c>
      <c r="R22" s="25">
        <v>1.95</v>
      </c>
      <c r="S22" s="25">
        <v>2.025</v>
      </c>
      <c r="T22" s="25">
        <v>2.1</v>
      </c>
      <c r="U22" s="25">
        <v>2.175</v>
      </c>
      <c r="V22" s="25">
        <v>2.25</v>
      </c>
      <c r="W22" s="25">
        <v>2.4</v>
      </c>
      <c r="X22" s="28">
        <v>2.625</v>
      </c>
    </row>
    <row r="23" spans="1:24" ht="15.75" thickBot="1">
      <c r="A23" s="29" t="s">
        <v>10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>
        <v>0</v>
      </c>
    </row>
    <row r="24" spans="1:24" ht="14.25">
      <c r="A24" s="1"/>
      <c r="B24" s="6">
        <f aca="true" t="shared" si="2" ref="B24:K35">B$22+B$23</f>
        <v>0.375</v>
      </c>
      <c r="C24" s="6">
        <f t="shared" si="2"/>
        <v>0.75</v>
      </c>
      <c r="D24" s="6">
        <f t="shared" si="2"/>
        <v>0.9</v>
      </c>
      <c r="E24" s="6">
        <f t="shared" si="2"/>
        <v>0.975</v>
      </c>
      <c r="F24" s="6">
        <f t="shared" si="2"/>
        <v>1.05</v>
      </c>
      <c r="G24" s="6">
        <f t="shared" si="2"/>
        <v>1.125</v>
      </c>
      <c r="H24" s="6">
        <f t="shared" si="2"/>
        <v>1.2</v>
      </c>
      <c r="I24" s="6">
        <f t="shared" si="2"/>
        <v>1.275</v>
      </c>
      <c r="J24" s="6">
        <f t="shared" si="2"/>
        <v>1.35</v>
      </c>
      <c r="K24" s="6">
        <f t="shared" si="2"/>
        <v>1.425</v>
      </c>
      <c r="L24" s="6">
        <f aca="true" t="shared" si="3" ref="L24:X35">L$22+L$23</f>
        <v>1.5</v>
      </c>
      <c r="M24" s="6">
        <f t="shared" si="3"/>
        <v>1.575</v>
      </c>
      <c r="N24" s="6">
        <f t="shared" si="3"/>
        <v>1.65</v>
      </c>
      <c r="O24" s="6">
        <f t="shared" si="3"/>
        <v>1.725</v>
      </c>
      <c r="P24" s="6">
        <f t="shared" si="3"/>
        <v>1.8</v>
      </c>
      <c r="Q24" s="6">
        <f t="shared" si="3"/>
        <v>1.875</v>
      </c>
      <c r="R24" s="6">
        <f t="shared" si="3"/>
        <v>1.95</v>
      </c>
      <c r="S24" s="6">
        <f t="shared" si="3"/>
        <v>2.025</v>
      </c>
      <c r="T24" s="6">
        <f t="shared" si="3"/>
        <v>2.1</v>
      </c>
      <c r="U24" s="6">
        <f t="shared" si="3"/>
        <v>2.175</v>
      </c>
      <c r="V24" s="6">
        <f t="shared" si="3"/>
        <v>2.25</v>
      </c>
      <c r="W24" s="6">
        <f t="shared" si="3"/>
        <v>2.4</v>
      </c>
      <c r="X24" s="6">
        <f t="shared" si="3"/>
        <v>2.625</v>
      </c>
    </row>
    <row r="25" spans="1:24" ht="14.25">
      <c r="A25" s="1"/>
      <c r="B25" s="6">
        <f t="shared" si="2"/>
        <v>0.375</v>
      </c>
      <c r="C25" s="6">
        <f t="shared" si="2"/>
        <v>0.75</v>
      </c>
      <c r="D25" s="6">
        <f t="shared" si="2"/>
        <v>0.9</v>
      </c>
      <c r="E25" s="6">
        <f t="shared" si="2"/>
        <v>0.975</v>
      </c>
      <c r="F25" s="6">
        <f t="shared" si="2"/>
        <v>1.05</v>
      </c>
      <c r="G25" s="6">
        <f t="shared" si="2"/>
        <v>1.125</v>
      </c>
      <c r="H25" s="6">
        <f t="shared" si="2"/>
        <v>1.2</v>
      </c>
      <c r="I25" s="6">
        <f t="shared" si="2"/>
        <v>1.275</v>
      </c>
      <c r="J25" s="6">
        <f t="shared" si="2"/>
        <v>1.35</v>
      </c>
      <c r="K25" s="6">
        <f t="shared" si="2"/>
        <v>1.425</v>
      </c>
      <c r="L25" s="6">
        <f t="shared" si="3"/>
        <v>1.5</v>
      </c>
      <c r="M25" s="6">
        <f t="shared" si="3"/>
        <v>1.575</v>
      </c>
      <c r="N25" s="6">
        <f t="shared" si="3"/>
        <v>1.65</v>
      </c>
      <c r="O25" s="6">
        <f t="shared" si="3"/>
        <v>1.725</v>
      </c>
      <c r="P25" s="6">
        <f t="shared" si="3"/>
        <v>1.8</v>
      </c>
      <c r="Q25" s="6">
        <f t="shared" si="3"/>
        <v>1.875</v>
      </c>
      <c r="R25" s="6">
        <f t="shared" si="3"/>
        <v>1.95</v>
      </c>
      <c r="S25" s="6">
        <f t="shared" si="3"/>
        <v>2.025</v>
      </c>
      <c r="T25" s="6">
        <f t="shared" si="3"/>
        <v>2.1</v>
      </c>
      <c r="U25" s="6">
        <f t="shared" si="3"/>
        <v>2.175</v>
      </c>
      <c r="V25" s="6">
        <f t="shared" si="3"/>
        <v>2.25</v>
      </c>
      <c r="W25" s="6">
        <f t="shared" si="3"/>
        <v>2.4</v>
      </c>
      <c r="X25" s="6">
        <f t="shared" si="3"/>
        <v>2.625</v>
      </c>
    </row>
    <row r="26" spans="1:24" ht="14.25">
      <c r="A26" s="1"/>
      <c r="B26" s="6">
        <f t="shared" si="2"/>
        <v>0.375</v>
      </c>
      <c r="C26" s="6">
        <f t="shared" si="2"/>
        <v>0.75</v>
      </c>
      <c r="D26" s="6">
        <f t="shared" si="2"/>
        <v>0.9</v>
      </c>
      <c r="E26" s="6">
        <f t="shared" si="2"/>
        <v>0.975</v>
      </c>
      <c r="F26" s="6">
        <f t="shared" si="2"/>
        <v>1.05</v>
      </c>
      <c r="G26" s="6">
        <f t="shared" si="2"/>
        <v>1.125</v>
      </c>
      <c r="H26" s="6">
        <f t="shared" si="2"/>
        <v>1.2</v>
      </c>
      <c r="I26" s="6">
        <f t="shared" si="2"/>
        <v>1.275</v>
      </c>
      <c r="J26" s="6">
        <f t="shared" si="2"/>
        <v>1.35</v>
      </c>
      <c r="K26" s="6">
        <f t="shared" si="2"/>
        <v>1.425</v>
      </c>
      <c r="L26" s="6">
        <f t="shared" si="3"/>
        <v>1.5</v>
      </c>
      <c r="M26" s="6">
        <f t="shared" si="3"/>
        <v>1.575</v>
      </c>
      <c r="N26" s="6">
        <f t="shared" si="3"/>
        <v>1.65</v>
      </c>
      <c r="O26" s="6">
        <f t="shared" si="3"/>
        <v>1.725</v>
      </c>
      <c r="P26" s="6">
        <f t="shared" si="3"/>
        <v>1.8</v>
      </c>
      <c r="Q26" s="6">
        <f t="shared" si="3"/>
        <v>1.875</v>
      </c>
      <c r="R26" s="6">
        <f t="shared" si="3"/>
        <v>1.95</v>
      </c>
      <c r="S26" s="6">
        <f t="shared" si="3"/>
        <v>2.025</v>
      </c>
      <c r="T26" s="6">
        <f t="shared" si="3"/>
        <v>2.1</v>
      </c>
      <c r="U26" s="6">
        <f t="shared" si="3"/>
        <v>2.175</v>
      </c>
      <c r="V26" s="6">
        <f t="shared" si="3"/>
        <v>2.25</v>
      </c>
      <c r="W26" s="6">
        <f t="shared" si="3"/>
        <v>2.4</v>
      </c>
      <c r="X26" s="6">
        <f t="shared" si="3"/>
        <v>2.625</v>
      </c>
    </row>
    <row r="27" spans="1:24" ht="14.25">
      <c r="A27" s="1"/>
      <c r="B27" s="6">
        <f t="shared" si="2"/>
        <v>0.375</v>
      </c>
      <c r="C27" s="6">
        <f t="shared" si="2"/>
        <v>0.75</v>
      </c>
      <c r="D27" s="6">
        <f t="shared" si="2"/>
        <v>0.9</v>
      </c>
      <c r="E27" s="6">
        <f t="shared" si="2"/>
        <v>0.975</v>
      </c>
      <c r="F27" s="6">
        <f t="shared" si="2"/>
        <v>1.05</v>
      </c>
      <c r="G27" s="6">
        <f t="shared" si="2"/>
        <v>1.125</v>
      </c>
      <c r="H27" s="6">
        <f t="shared" si="2"/>
        <v>1.2</v>
      </c>
      <c r="I27" s="6">
        <f t="shared" si="2"/>
        <v>1.275</v>
      </c>
      <c r="J27" s="6">
        <f t="shared" si="2"/>
        <v>1.35</v>
      </c>
      <c r="K27" s="6">
        <f t="shared" si="2"/>
        <v>1.425</v>
      </c>
      <c r="L27" s="6">
        <f t="shared" si="3"/>
        <v>1.5</v>
      </c>
      <c r="M27" s="6">
        <f t="shared" si="3"/>
        <v>1.575</v>
      </c>
      <c r="N27" s="6">
        <f t="shared" si="3"/>
        <v>1.65</v>
      </c>
      <c r="O27" s="6">
        <f t="shared" si="3"/>
        <v>1.725</v>
      </c>
      <c r="P27" s="6">
        <f t="shared" si="3"/>
        <v>1.8</v>
      </c>
      <c r="Q27" s="6">
        <f t="shared" si="3"/>
        <v>1.875</v>
      </c>
      <c r="R27" s="6">
        <f t="shared" si="3"/>
        <v>1.95</v>
      </c>
      <c r="S27" s="6">
        <f t="shared" si="3"/>
        <v>2.025</v>
      </c>
      <c r="T27" s="6">
        <f t="shared" si="3"/>
        <v>2.1</v>
      </c>
      <c r="U27" s="6">
        <f t="shared" si="3"/>
        <v>2.175</v>
      </c>
      <c r="V27" s="6">
        <f t="shared" si="3"/>
        <v>2.25</v>
      </c>
      <c r="W27" s="6">
        <f t="shared" si="3"/>
        <v>2.4</v>
      </c>
      <c r="X27" s="6">
        <f t="shared" si="3"/>
        <v>2.625</v>
      </c>
    </row>
    <row r="28" spans="1:24" ht="14.25">
      <c r="A28" s="1"/>
      <c r="B28" s="6">
        <f t="shared" si="2"/>
        <v>0.375</v>
      </c>
      <c r="C28" s="6">
        <f t="shared" si="2"/>
        <v>0.75</v>
      </c>
      <c r="D28" s="6">
        <f t="shared" si="2"/>
        <v>0.9</v>
      </c>
      <c r="E28" s="6">
        <f t="shared" si="2"/>
        <v>0.975</v>
      </c>
      <c r="F28" s="6">
        <f t="shared" si="2"/>
        <v>1.05</v>
      </c>
      <c r="G28" s="6">
        <f t="shared" si="2"/>
        <v>1.125</v>
      </c>
      <c r="H28" s="6">
        <f t="shared" si="2"/>
        <v>1.2</v>
      </c>
      <c r="I28" s="6">
        <f t="shared" si="2"/>
        <v>1.275</v>
      </c>
      <c r="J28" s="6">
        <f t="shared" si="2"/>
        <v>1.35</v>
      </c>
      <c r="K28" s="6">
        <f t="shared" si="2"/>
        <v>1.425</v>
      </c>
      <c r="L28" s="6">
        <f t="shared" si="3"/>
        <v>1.5</v>
      </c>
      <c r="M28" s="6">
        <f t="shared" si="3"/>
        <v>1.575</v>
      </c>
      <c r="N28" s="6">
        <f t="shared" si="3"/>
        <v>1.65</v>
      </c>
      <c r="O28" s="6">
        <f t="shared" si="3"/>
        <v>1.725</v>
      </c>
      <c r="P28" s="6">
        <f t="shared" si="3"/>
        <v>1.8</v>
      </c>
      <c r="Q28" s="6">
        <f t="shared" si="3"/>
        <v>1.875</v>
      </c>
      <c r="R28" s="6">
        <f t="shared" si="3"/>
        <v>1.95</v>
      </c>
      <c r="S28" s="6">
        <f t="shared" si="3"/>
        <v>2.025</v>
      </c>
      <c r="T28" s="6">
        <f t="shared" si="3"/>
        <v>2.1</v>
      </c>
      <c r="U28" s="6">
        <f t="shared" si="3"/>
        <v>2.175</v>
      </c>
      <c r="V28" s="6">
        <f t="shared" si="3"/>
        <v>2.25</v>
      </c>
      <c r="W28" s="6">
        <f t="shared" si="3"/>
        <v>2.4</v>
      </c>
      <c r="X28" s="6">
        <f t="shared" si="3"/>
        <v>2.625</v>
      </c>
    </row>
    <row r="29" spans="1:24" ht="14.25">
      <c r="A29" s="1"/>
      <c r="B29" s="6">
        <f t="shared" si="2"/>
        <v>0.375</v>
      </c>
      <c r="C29" s="6">
        <f t="shared" si="2"/>
        <v>0.75</v>
      </c>
      <c r="D29" s="6">
        <f t="shared" si="2"/>
        <v>0.9</v>
      </c>
      <c r="E29" s="6">
        <f t="shared" si="2"/>
        <v>0.975</v>
      </c>
      <c r="F29" s="6">
        <f t="shared" si="2"/>
        <v>1.05</v>
      </c>
      <c r="G29" s="6">
        <f t="shared" si="2"/>
        <v>1.125</v>
      </c>
      <c r="H29" s="6">
        <f t="shared" si="2"/>
        <v>1.2</v>
      </c>
      <c r="I29" s="6">
        <f t="shared" si="2"/>
        <v>1.275</v>
      </c>
      <c r="J29" s="6">
        <f t="shared" si="2"/>
        <v>1.35</v>
      </c>
      <c r="K29" s="6">
        <f t="shared" si="2"/>
        <v>1.425</v>
      </c>
      <c r="L29" s="6">
        <f t="shared" si="3"/>
        <v>1.5</v>
      </c>
      <c r="M29" s="6">
        <f t="shared" si="3"/>
        <v>1.575</v>
      </c>
      <c r="N29" s="6">
        <f t="shared" si="3"/>
        <v>1.65</v>
      </c>
      <c r="O29" s="6">
        <f t="shared" si="3"/>
        <v>1.725</v>
      </c>
      <c r="P29" s="6">
        <f t="shared" si="3"/>
        <v>1.8</v>
      </c>
      <c r="Q29" s="6">
        <f t="shared" si="3"/>
        <v>1.875</v>
      </c>
      <c r="R29" s="6">
        <f t="shared" si="3"/>
        <v>1.95</v>
      </c>
      <c r="S29" s="6">
        <f t="shared" si="3"/>
        <v>2.025</v>
      </c>
      <c r="T29" s="6">
        <f t="shared" si="3"/>
        <v>2.1</v>
      </c>
      <c r="U29" s="6">
        <f t="shared" si="3"/>
        <v>2.175</v>
      </c>
      <c r="V29" s="6">
        <f t="shared" si="3"/>
        <v>2.25</v>
      </c>
      <c r="W29" s="6">
        <f t="shared" si="3"/>
        <v>2.4</v>
      </c>
      <c r="X29" s="6">
        <f t="shared" si="3"/>
        <v>2.625</v>
      </c>
    </row>
    <row r="30" spans="1:24" ht="14.25">
      <c r="A30" s="1"/>
      <c r="B30" s="6">
        <f t="shared" si="2"/>
        <v>0.375</v>
      </c>
      <c r="C30" s="6">
        <f t="shared" si="2"/>
        <v>0.75</v>
      </c>
      <c r="D30" s="6">
        <f t="shared" si="2"/>
        <v>0.9</v>
      </c>
      <c r="E30" s="6">
        <f t="shared" si="2"/>
        <v>0.975</v>
      </c>
      <c r="F30" s="6">
        <f t="shared" si="2"/>
        <v>1.05</v>
      </c>
      <c r="G30" s="6">
        <f t="shared" si="2"/>
        <v>1.125</v>
      </c>
      <c r="H30" s="6">
        <f t="shared" si="2"/>
        <v>1.2</v>
      </c>
      <c r="I30" s="6">
        <f t="shared" si="2"/>
        <v>1.275</v>
      </c>
      <c r="J30" s="6">
        <f t="shared" si="2"/>
        <v>1.35</v>
      </c>
      <c r="K30" s="6">
        <f t="shared" si="2"/>
        <v>1.425</v>
      </c>
      <c r="L30" s="6">
        <f t="shared" si="3"/>
        <v>1.5</v>
      </c>
      <c r="M30" s="6">
        <f t="shared" si="3"/>
        <v>1.575</v>
      </c>
      <c r="N30" s="6">
        <f t="shared" si="3"/>
        <v>1.65</v>
      </c>
      <c r="O30" s="6">
        <f t="shared" si="3"/>
        <v>1.725</v>
      </c>
      <c r="P30" s="6">
        <f t="shared" si="3"/>
        <v>1.8</v>
      </c>
      <c r="Q30" s="6">
        <f t="shared" si="3"/>
        <v>1.875</v>
      </c>
      <c r="R30" s="6">
        <f t="shared" si="3"/>
        <v>1.95</v>
      </c>
      <c r="S30" s="6">
        <f t="shared" si="3"/>
        <v>2.025</v>
      </c>
      <c r="T30" s="6">
        <f t="shared" si="3"/>
        <v>2.1</v>
      </c>
      <c r="U30" s="6">
        <f t="shared" si="3"/>
        <v>2.175</v>
      </c>
      <c r="V30" s="6">
        <f t="shared" si="3"/>
        <v>2.25</v>
      </c>
      <c r="W30" s="6">
        <f t="shared" si="3"/>
        <v>2.4</v>
      </c>
      <c r="X30" s="6">
        <f t="shared" si="3"/>
        <v>2.625</v>
      </c>
    </row>
    <row r="31" spans="1:24" ht="14.25">
      <c r="A31" s="1"/>
      <c r="B31" s="6">
        <f t="shared" si="2"/>
        <v>0.375</v>
      </c>
      <c r="C31" s="6">
        <f t="shared" si="2"/>
        <v>0.75</v>
      </c>
      <c r="D31" s="6">
        <f t="shared" si="2"/>
        <v>0.9</v>
      </c>
      <c r="E31" s="6">
        <f t="shared" si="2"/>
        <v>0.975</v>
      </c>
      <c r="F31" s="6">
        <f t="shared" si="2"/>
        <v>1.05</v>
      </c>
      <c r="G31" s="6">
        <f t="shared" si="2"/>
        <v>1.125</v>
      </c>
      <c r="H31" s="6">
        <f t="shared" si="2"/>
        <v>1.2</v>
      </c>
      <c r="I31" s="6">
        <f t="shared" si="2"/>
        <v>1.275</v>
      </c>
      <c r="J31" s="6">
        <f t="shared" si="2"/>
        <v>1.35</v>
      </c>
      <c r="K31" s="6">
        <f t="shared" si="2"/>
        <v>1.425</v>
      </c>
      <c r="L31" s="6">
        <f t="shared" si="3"/>
        <v>1.5</v>
      </c>
      <c r="M31" s="6">
        <f t="shared" si="3"/>
        <v>1.575</v>
      </c>
      <c r="N31" s="6">
        <f t="shared" si="3"/>
        <v>1.65</v>
      </c>
      <c r="O31" s="6">
        <f t="shared" si="3"/>
        <v>1.725</v>
      </c>
      <c r="P31" s="6">
        <f t="shared" si="3"/>
        <v>1.8</v>
      </c>
      <c r="Q31" s="6">
        <f t="shared" si="3"/>
        <v>1.875</v>
      </c>
      <c r="R31" s="6">
        <f t="shared" si="3"/>
        <v>1.95</v>
      </c>
      <c r="S31" s="6">
        <f t="shared" si="3"/>
        <v>2.025</v>
      </c>
      <c r="T31" s="6">
        <f t="shared" si="3"/>
        <v>2.1</v>
      </c>
      <c r="U31" s="6">
        <f t="shared" si="3"/>
        <v>2.175</v>
      </c>
      <c r="V31" s="6">
        <f t="shared" si="3"/>
        <v>2.25</v>
      </c>
      <c r="W31" s="6">
        <f t="shared" si="3"/>
        <v>2.4</v>
      </c>
      <c r="X31" s="6">
        <f t="shared" si="3"/>
        <v>2.625</v>
      </c>
    </row>
    <row r="32" spans="1:24" ht="14.25">
      <c r="A32" s="1"/>
      <c r="B32" s="6">
        <f t="shared" si="2"/>
        <v>0.375</v>
      </c>
      <c r="C32" s="6">
        <f t="shared" si="2"/>
        <v>0.75</v>
      </c>
      <c r="D32" s="6">
        <f t="shared" si="2"/>
        <v>0.9</v>
      </c>
      <c r="E32" s="6">
        <f t="shared" si="2"/>
        <v>0.975</v>
      </c>
      <c r="F32" s="6">
        <f t="shared" si="2"/>
        <v>1.05</v>
      </c>
      <c r="G32" s="6">
        <f t="shared" si="2"/>
        <v>1.125</v>
      </c>
      <c r="H32" s="6">
        <f t="shared" si="2"/>
        <v>1.2</v>
      </c>
      <c r="I32" s="6">
        <f t="shared" si="2"/>
        <v>1.275</v>
      </c>
      <c r="J32" s="6">
        <f t="shared" si="2"/>
        <v>1.35</v>
      </c>
      <c r="K32" s="6">
        <f t="shared" si="2"/>
        <v>1.425</v>
      </c>
      <c r="L32" s="6">
        <f t="shared" si="3"/>
        <v>1.5</v>
      </c>
      <c r="M32" s="6">
        <f t="shared" si="3"/>
        <v>1.575</v>
      </c>
      <c r="N32" s="6">
        <f t="shared" si="3"/>
        <v>1.65</v>
      </c>
      <c r="O32" s="6">
        <f t="shared" si="3"/>
        <v>1.725</v>
      </c>
      <c r="P32" s="6">
        <f t="shared" si="3"/>
        <v>1.8</v>
      </c>
      <c r="Q32" s="6">
        <f t="shared" si="3"/>
        <v>1.875</v>
      </c>
      <c r="R32" s="6">
        <f t="shared" si="3"/>
        <v>1.95</v>
      </c>
      <c r="S32" s="6">
        <f t="shared" si="3"/>
        <v>2.025</v>
      </c>
      <c r="T32" s="6">
        <f t="shared" si="3"/>
        <v>2.1</v>
      </c>
      <c r="U32" s="6">
        <f t="shared" si="3"/>
        <v>2.175</v>
      </c>
      <c r="V32" s="6">
        <f t="shared" si="3"/>
        <v>2.25</v>
      </c>
      <c r="W32" s="6">
        <f t="shared" si="3"/>
        <v>2.4</v>
      </c>
      <c r="X32" s="6">
        <f t="shared" si="3"/>
        <v>2.625</v>
      </c>
    </row>
    <row r="33" spans="1:24" ht="14.25">
      <c r="A33" s="1"/>
      <c r="B33" s="6">
        <f t="shared" si="2"/>
        <v>0.375</v>
      </c>
      <c r="C33" s="6">
        <f t="shared" si="2"/>
        <v>0.75</v>
      </c>
      <c r="D33" s="6">
        <f t="shared" si="2"/>
        <v>0.9</v>
      </c>
      <c r="E33" s="6">
        <f t="shared" si="2"/>
        <v>0.975</v>
      </c>
      <c r="F33" s="6">
        <f t="shared" si="2"/>
        <v>1.05</v>
      </c>
      <c r="G33" s="6">
        <f t="shared" si="2"/>
        <v>1.125</v>
      </c>
      <c r="H33" s="6">
        <f t="shared" si="2"/>
        <v>1.2</v>
      </c>
      <c r="I33" s="6">
        <f t="shared" si="2"/>
        <v>1.275</v>
      </c>
      <c r="J33" s="6">
        <f t="shared" si="2"/>
        <v>1.35</v>
      </c>
      <c r="K33" s="6">
        <f t="shared" si="2"/>
        <v>1.425</v>
      </c>
      <c r="L33" s="6">
        <f t="shared" si="3"/>
        <v>1.5</v>
      </c>
      <c r="M33" s="6">
        <f t="shared" si="3"/>
        <v>1.575</v>
      </c>
      <c r="N33" s="6">
        <f t="shared" si="3"/>
        <v>1.65</v>
      </c>
      <c r="O33" s="6">
        <f t="shared" si="3"/>
        <v>1.725</v>
      </c>
      <c r="P33" s="6">
        <f t="shared" si="3"/>
        <v>1.8</v>
      </c>
      <c r="Q33" s="6">
        <f t="shared" si="3"/>
        <v>1.875</v>
      </c>
      <c r="R33" s="6">
        <f t="shared" si="3"/>
        <v>1.95</v>
      </c>
      <c r="S33" s="6">
        <f t="shared" si="3"/>
        <v>2.025</v>
      </c>
      <c r="T33" s="6">
        <f t="shared" si="3"/>
        <v>2.1</v>
      </c>
      <c r="U33" s="6">
        <f t="shared" si="3"/>
        <v>2.175</v>
      </c>
      <c r="V33" s="6">
        <f t="shared" si="3"/>
        <v>2.25</v>
      </c>
      <c r="W33" s="6">
        <f t="shared" si="3"/>
        <v>2.4</v>
      </c>
      <c r="X33" s="6">
        <f t="shared" si="3"/>
        <v>2.625</v>
      </c>
    </row>
    <row r="34" spans="1:24" ht="14.25">
      <c r="A34" s="1"/>
      <c r="B34" s="6">
        <f t="shared" si="2"/>
        <v>0.375</v>
      </c>
      <c r="C34" s="6">
        <f t="shared" si="2"/>
        <v>0.75</v>
      </c>
      <c r="D34" s="6">
        <f t="shared" si="2"/>
        <v>0.9</v>
      </c>
      <c r="E34" s="6">
        <f t="shared" si="2"/>
        <v>0.975</v>
      </c>
      <c r="F34" s="6">
        <f t="shared" si="2"/>
        <v>1.05</v>
      </c>
      <c r="G34" s="6">
        <f t="shared" si="2"/>
        <v>1.125</v>
      </c>
      <c r="H34" s="6">
        <f t="shared" si="2"/>
        <v>1.2</v>
      </c>
      <c r="I34" s="6">
        <f t="shared" si="2"/>
        <v>1.275</v>
      </c>
      <c r="J34" s="6">
        <f t="shared" si="2"/>
        <v>1.35</v>
      </c>
      <c r="K34" s="6">
        <f t="shared" si="2"/>
        <v>1.425</v>
      </c>
      <c r="L34" s="6">
        <f t="shared" si="3"/>
        <v>1.5</v>
      </c>
      <c r="M34" s="6">
        <f t="shared" si="3"/>
        <v>1.575</v>
      </c>
      <c r="N34" s="6">
        <f t="shared" si="3"/>
        <v>1.65</v>
      </c>
      <c r="O34" s="6">
        <f t="shared" si="3"/>
        <v>1.725</v>
      </c>
      <c r="P34" s="6">
        <f t="shared" si="3"/>
        <v>1.8</v>
      </c>
      <c r="Q34" s="6">
        <f t="shared" si="3"/>
        <v>1.875</v>
      </c>
      <c r="R34" s="6">
        <f t="shared" si="3"/>
        <v>1.95</v>
      </c>
      <c r="S34" s="6">
        <f t="shared" si="3"/>
        <v>2.025</v>
      </c>
      <c r="T34" s="6">
        <f t="shared" si="3"/>
        <v>2.1</v>
      </c>
      <c r="U34" s="6">
        <f t="shared" si="3"/>
        <v>2.175</v>
      </c>
      <c r="V34" s="6">
        <f t="shared" si="3"/>
        <v>2.25</v>
      </c>
      <c r="W34" s="6">
        <f t="shared" si="3"/>
        <v>2.4</v>
      </c>
      <c r="X34" s="6">
        <f t="shared" si="3"/>
        <v>2.625</v>
      </c>
    </row>
    <row r="35" spans="1:24" ht="14.25">
      <c r="A35" s="1"/>
      <c r="B35" s="6">
        <f t="shared" si="2"/>
        <v>0.375</v>
      </c>
      <c r="C35" s="6">
        <f t="shared" si="2"/>
        <v>0.75</v>
      </c>
      <c r="D35" s="6">
        <f t="shared" si="2"/>
        <v>0.9</v>
      </c>
      <c r="E35" s="6">
        <f t="shared" si="2"/>
        <v>0.975</v>
      </c>
      <c r="F35" s="6">
        <f t="shared" si="2"/>
        <v>1.05</v>
      </c>
      <c r="G35" s="6">
        <f t="shared" si="2"/>
        <v>1.125</v>
      </c>
      <c r="H35" s="6">
        <f t="shared" si="2"/>
        <v>1.2</v>
      </c>
      <c r="I35" s="6">
        <f t="shared" si="2"/>
        <v>1.275</v>
      </c>
      <c r="J35" s="6">
        <f t="shared" si="2"/>
        <v>1.35</v>
      </c>
      <c r="K35" s="6">
        <f t="shared" si="2"/>
        <v>1.425</v>
      </c>
      <c r="L35" s="6">
        <f t="shared" si="3"/>
        <v>1.5</v>
      </c>
      <c r="M35" s="6">
        <f t="shared" si="3"/>
        <v>1.575</v>
      </c>
      <c r="N35" s="6">
        <f t="shared" si="3"/>
        <v>1.65</v>
      </c>
      <c r="O35" s="6">
        <f t="shared" si="3"/>
        <v>1.725</v>
      </c>
      <c r="P35" s="6">
        <f t="shared" si="3"/>
        <v>1.8</v>
      </c>
      <c r="Q35" s="6">
        <f t="shared" si="3"/>
        <v>1.875</v>
      </c>
      <c r="R35" s="6">
        <f t="shared" si="3"/>
        <v>1.95</v>
      </c>
      <c r="S35" s="6">
        <f t="shared" si="3"/>
        <v>2.025</v>
      </c>
      <c r="T35" s="6">
        <f t="shared" si="3"/>
        <v>2.1</v>
      </c>
      <c r="U35" s="6">
        <f t="shared" si="3"/>
        <v>2.175</v>
      </c>
      <c r="V35" s="6">
        <f t="shared" si="3"/>
        <v>2.25</v>
      </c>
      <c r="W35" s="6">
        <f t="shared" si="3"/>
        <v>2.4</v>
      </c>
      <c r="X35" s="6">
        <f t="shared" si="3"/>
        <v>2.625</v>
      </c>
    </row>
    <row r="36" spans="1:24" ht="14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3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15">
      <c r="A38" s="21"/>
      <c r="B38" s="26" t="str">
        <f>"-1.5 ML/ha"</f>
        <v>-1.5 ML/ha</v>
      </c>
      <c r="C38" s="26" t="str">
        <f>"-1.0 ML/ha"</f>
        <v>-1.0 ML/ha</v>
      </c>
      <c r="D38" s="26" t="str">
        <f>"-0.8 ML/ha"</f>
        <v>-0.8 ML/ha</v>
      </c>
      <c r="E38" s="26" t="str">
        <f>"-0.7 ML/ha"</f>
        <v>-0.7 ML/ha</v>
      </c>
      <c r="F38" s="26" t="str">
        <f>"-0.6 ML/ha"</f>
        <v>-0.6 ML/ha</v>
      </c>
      <c r="G38" s="26" t="str">
        <f>"-0.5 ML/ha"</f>
        <v>-0.5 ML/ha</v>
      </c>
      <c r="H38" s="26" t="str">
        <f>"-0.4 ML/ha"</f>
        <v>-0.4 ML/ha</v>
      </c>
      <c r="I38" s="26" t="str">
        <f>"-0.3 ML/ha"</f>
        <v>-0.3 ML/ha</v>
      </c>
      <c r="J38" s="26" t="str">
        <f>"-0.2 ML/ha"</f>
        <v>-0.2 ML/ha</v>
      </c>
      <c r="K38" s="26" t="str">
        <f>"-0.1 ML/ha"</f>
        <v>-0.1 ML/ha</v>
      </c>
      <c r="L38" s="26" t="s">
        <v>8</v>
      </c>
      <c r="M38" s="26" t="str">
        <f>"+0.1 ML/ha"</f>
        <v>+0.1 ML/ha</v>
      </c>
      <c r="N38" s="26" t="str">
        <f>"+0.2 ML/ha"</f>
        <v>+0.2 ML/ha</v>
      </c>
      <c r="O38" s="26" t="str">
        <f>"+0.3 ML/ha"</f>
        <v>+0.3 ML/ha</v>
      </c>
      <c r="P38" s="26" t="str">
        <f>"+0.4 ML/ha"</f>
        <v>+0.4 ML/ha</v>
      </c>
      <c r="Q38" s="26" t="str">
        <f>"+0.5 ML/ha"</f>
        <v>+0.5 ML/ha</v>
      </c>
      <c r="R38" s="26" t="str">
        <f>"+0.6 ML/ha"</f>
        <v>+0.6 ML/ha</v>
      </c>
      <c r="S38" s="26" t="str">
        <f>"+0.7 ML/ha"</f>
        <v>+0.7 ML/ha</v>
      </c>
      <c r="T38" s="26" t="str">
        <f>"+0.8 ML/ha"</f>
        <v>+0.8 ML/ha</v>
      </c>
      <c r="U38" s="26" t="str">
        <f>"+0.9 ML/ha"</f>
        <v>+0.9 ML/ha</v>
      </c>
      <c r="V38" s="26" t="str">
        <f>"+1.0 ML/ha"</f>
        <v>+1.0 ML/ha</v>
      </c>
      <c r="W38" s="26" t="str">
        <f>"+1.2 ML/ha"</f>
        <v>+1.2 ML/ha</v>
      </c>
      <c r="X38" s="22" t="str">
        <f>"+1.5 ML/ha"</f>
        <v>+1.5 ML/ha</v>
      </c>
    </row>
    <row r="39" spans="1:24" ht="15">
      <c r="A39" s="27" t="s">
        <v>9</v>
      </c>
      <c r="B39" s="25">
        <f aca="true" t="shared" si="4" ref="B39:T39">B22+B4</f>
        <v>0.5</v>
      </c>
      <c r="C39" s="25">
        <f t="shared" si="4"/>
        <v>1</v>
      </c>
      <c r="D39" s="25">
        <f t="shared" si="4"/>
        <v>1.2</v>
      </c>
      <c r="E39" s="25">
        <f t="shared" si="4"/>
        <v>1.3</v>
      </c>
      <c r="F39" s="25">
        <f t="shared" si="4"/>
        <v>1.4</v>
      </c>
      <c r="G39" s="25">
        <f t="shared" si="4"/>
        <v>1.5</v>
      </c>
      <c r="H39" s="25">
        <f t="shared" si="4"/>
        <v>1.6</v>
      </c>
      <c r="I39" s="25">
        <f t="shared" si="4"/>
        <v>1.7</v>
      </c>
      <c r="J39" s="25">
        <f t="shared" si="4"/>
        <v>1.8</v>
      </c>
      <c r="K39" s="25">
        <f t="shared" si="4"/>
        <v>1.9</v>
      </c>
      <c r="L39" s="25">
        <f t="shared" si="4"/>
        <v>2</v>
      </c>
      <c r="M39" s="25">
        <f t="shared" si="4"/>
        <v>2.1</v>
      </c>
      <c r="N39" s="25">
        <f t="shared" si="4"/>
        <v>2.2</v>
      </c>
      <c r="O39" s="25">
        <f t="shared" si="4"/>
        <v>2.3</v>
      </c>
      <c r="P39" s="25">
        <f t="shared" si="4"/>
        <v>2.4</v>
      </c>
      <c r="Q39" s="25">
        <f t="shared" si="4"/>
        <v>2.5</v>
      </c>
      <c r="R39" s="25">
        <f t="shared" si="4"/>
        <v>2.6</v>
      </c>
      <c r="S39" s="25">
        <f t="shared" si="4"/>
        <v>2.7</v>
      </c>
      <c r="T39" s="25">
        <f t="shared" si="4"/>
        <v>2.8</v>
      </c>
      <c r="U39" s="25">
        <f>T39+0.1</f>
        <v>2.9</v>
      </c>
      <c r="V39" s="25">
        <f>U39+0.1</f>
        <v>3</v>
      </c>
      <c r="W39" s="25">
        <f>V39+0.2</f>
        <v>3.2</v>
      </c>
      <c r="X39" s="25">
        <f>X22+X4</f>
        <v>3.5</v>
      </c>
    </row>
    <row r="40" spans="1:24" ht="15.75" thickBot="1">
      <c r="A40" s="2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4.25">
      <c r="A41" s="1"/>
      <c r="B41" s="6">
        <f aca="true" t="shared" si="5" ref="B41:X41">B24+B6</f>
        <v>0.375</v>
      </c>
      <c r="C41" s="6">
        <f t="shared" si="5"/>
        <v>0.75</v>
      </c>
      <c r="D41" s="6">
        <f t="shared" si="5"/>
        <v>0.9</v>
      </c>
      <c r="E41" s="6">
        <f t="shared" si="5"/>
        <v>0.975</v>
      </c>
      <c r="F41" s="6">
        <f t="shared" si="5"/>
        <v>1.05</v>
      </c>
      <c r="G41" s="6">
        <f t="shared" si="5"/>
        <v>1.125</v>
      </c>
      <c r="H41" s="6">
        <f t="shared" si="5"/>
        <v>1.2</v>
      </c>
      <c r="I41" s="6">
        <f t="shared" si="5"/>
        <v>1.275</v>
      </c>
      <c r="J41" s="6">
        <f t="shared" si="5"/>
        <v>1.35</v>
      </c>
      <c r="K41" s="6">
        <f t="shared" si="5"/>
        <v>1.425</v>
      </c>
      <c r="L41" s="6">
        <f t="shared" si="5"/>
        <v>1.5</v>
      </c>
      <c r="M41" s="6">
        <f t="shared" si="5"/>
        <v>1.575</v>
      </c>
      <c r="N41" s="6">
        <f t="shared" si="5"/>
        <v>1.65</v>
      </c>
      <c r="O41" s="6">
        <f t="shared" si="5"/>
        <v>1.725</v>
      </c>
      <c r="P41" s="6">
        <f t="shared" si="5"/>
        <v>1.8</v>
      </c>
      <c r="Q41" s="6">
        <f t="shared" si="5"/>
        <v>1.875</v>
      </c>
      <c r="R41" s="6">
        <f t="shared" si="5"/>
        <v>1.95</v>
      </c>
      <c r="S41" s="6">
        <f t="shared" si="5"/>
        <v>2.025</v>
      </c>
      <c r="T41" s="6">
        <f t="shared" si="5"/>
        <v>2.1</v>
      </c>
      <c r="U41" s="6">
        <f t="shared" si="5"/>
        <v>2.175</v>
      </c>
      <c r="V41" s="6">
        <f t="shared" si="5"/>
        <v>2.25</v>
      </c>
      <c r="W41" s="6">
        <f t="shared" si="5"/>
        <v>2.4</v>
      </c>
      <c r="X41" s="6">
        <f t="shared" si="5"/>
        <v>2.625</v>
      </c>
    </row>
    <row r="42" spans="1:24" ht="14.25">
      <c r="A42" s="1"/>
      <c r="B42" s="6">
        <f aca="true" t="shared" si="6" ref="B42:X42">B25+B7</f>
        <v>0.39426691729323304</v>
      </c>
      <c r="C42" s="6">
        <f t="shared" si="6"/>
        <v>0.7885338345864661</v>
      </c>
      <c r="D42" s="6">
        <f t="shared" si="6"/>
        <v>0.9462406015037594</v>
      </c>
      <c r="E42" s="6">
        <f t="shared" si="6"/>
        <v>1.025093984962406</v>
      </c>
      <c r="F42" s="6">
        <f t="shared" si="6"/>
        <v>1.1039473684210526</v>
      </c>
      <c r="G42" s="6">
        <f t="shared" si="6"/>
        <v>1.1828007518796992</v>
      </c>
      <c r="H42" s="6">
        <f t="shared" si="6"/>
        <v>1.261654135338346</v>
      </c>
      <c r="I42" s="6">
        <f t="shared" si="6"/>
        <v>1.3405075187969924</v>
      </c>
      <c r="J42" s="6">
        <f t="shared" si="6"/>
        <v>1.419360902255639</v>
      </c>
      <c r="K42" s="6">
        <f t="shared" si="6"/>
        <v>1.4982142857142857</v>
      </c>
      <c r="L42" s="6">
        <f t="shared" si="6"/>
        <v>1.5770676691729322</v>
      </c>
      <c r="M42" s="6">
        <f t="shared" si="6"/>
        <v>1.6559210526315788</v>
      </c>
      <c r="N42" s="6">
        <f t="shared" si="6"/>
        <v>1.7347744360902255</v>
      </c>
      <c r="O42" s="6">
        <f t="shared" si="6"/>
        <v>1.8136278195488722</v>
      </c>
      <c r="P42" s="6">
        <f t="shared" si="6"/>
        <v>1.8924812030075189</v>
      </c>
      <c r="Q42" s="6">
        <f t="shared" si="6"/>
        <v>1.9713345864661656</v>
      </c>
      <c r="R42" s="6">
        <f t="shared" si="6"/>
        <v>2.050187969924812</v>
      </c>
      <c r="S42" s="6">
        <f t="shared" si="6"/>
        <v>2.1290413533834585</v>
      </c>
      <c r="T42" s="6">
        <f t="shared" si="6"/>
        <v>2.207894736842105</v>
      </c>
      <c r="U42" s="6">
        <f t="shared" si="6"/>
        <v>2.286748120300752</v>
      </c>
      <c r="V42" s="6">
        <f t="shared" si="6"/>
        <v>2.3656015037593985</v>
      </c>
      <c r="W42" s="6">
        <f t="shared" si="6"/>
        <v>2.523308270676692</v>
      </c>
      <c r="X42" s="6">
        <f t="shared" si="6"/>
        <v>2.7598684210526314</v>
      </c>
    </row>
    <row r="43" spans="1:24" ht="14.25">
      <c r="A43" s="1"/>
      <c r="B43" s="6">
        <f aca="true" t="shared" si="7" ref="B43:X43">B26+B8</f>
        <v>0.41776315789473684</v>
      </c>
      <c r="C43" s="6">
        <f t="shared" si="7"/>
        <v>0.8355263157894737</v>
      </c>
      <c r="D43" s="6">
        <f t="shared" si="7"/>
        <v>1.0026315789473683</v>
      </c>
      <c r="E43" s="6">
        <f t="shared" si="7"/>
        <v>1.0861842105263158</v>
      </c>
      <c r="F43" s="6">
        <f t="shared" si="7"/>
        <v>1.1697368421052632</v>
      </c>
      <c r="G43" s="6">
        <f t="shared" si="7"/>
        <v>1.2532894736842104</v>
      </c>
      <c r="H43" s="6">
        <f t="shared" si="7"/>
        <v>1.3368421052631578</v>
      </c>
      <c r="I43" s="6">
        <f t="shared" si="7"/>
        <v>1.420394736842105</v>
      </c>
      <c r="J43" s="6">
        <f t="shared" si="7"/>
        <v>1.5039473684210527</v>
      </c>
      <c r="K43" s="6">
        <f t="shared" si="7"/>
        <v>1.5875</v>
      </c>
      <c r="L43" s="6">
        <f t="shared" si="7"/>
        <v>1.6710526315789473</v>
      </c>
      <c r="M43" s="6">
        <f t="shared" si="7"/>
        <v>1.7546052631578948</v>
      </c>
      <c r="N43" s="6">
        <f t="shared" si="7"/>
        <v>1.838157894736842</v>
      </c>
      <c r="O43" s="6">
        <f t="shared" si="7"/>
        <v>1.9217105263157896</v>
      </c>
      <c r="P43" s="6">
        <f t="shared" si="7"/>
        <v>2.0052631578947366</v>
      </c>
      <c r="Q43" s="6">
        <f t="shared" si="7"/>
        <v>2.088815789473684</v>
      </c>
      <c r="R43" s="6">
        <f t="shared" si="7"/>
        <v>2.1723684210526315</v>
      </c>
      <c r="S43" s="6">
        <f t="shared" si="7"/>
        <v>2.255921052631579</v>
      </c>
      <c r="T43" s="6">
        <f t="shared" si="7"/>
        <v>2.3394736842105264</v>
      </c>
      <c r="U43" s="6">
        <f t="shared" si="7"/>
        <v>2.4230263157894734</v>
      </c>
      <c r="V43" s="6">
        <f t="shared" si="7"/>
        <v>2.506578947368421</v>
      </c>
      <c r="W43" s="6">
        <f t="shared" si="7"/>
        <v>2.6736842105263157</v>
      </c>
      <c r="X43" s="6">
        <f t="shared" si="7"/>
        <v>2.924342105263158</v>
      </c>
    </row>
    <row r="44" spans="1:24" ht="14.25">
      <c r="A44" s="1"/>
      <c r="B44" s="6">
        <f aca="true" t="shared" si="8" ref="B44:X44">B27+B9</f>
        <v>0.44125939849624063</v>
      </c>
      <c r="C44" s="6">
        <f t="shared" si="8"/>
        <v>0.8825187969924813</v>
      </c>
      <c r="D44" s="6">
        <f t="shared" si="8"/>
        <v>1.0590225563909774</v>
      </c>
      <c r="E44" s="6">
        <f t="shared" si="8"/>
        <v>1.1472744360902256</v>
      </c>
      <c r="F44" s="6">
        <f t="shared" si="8"/>
        <v>1.2355263157894738</v>
      </c>
      <c r="G44" s="6">
        <f t="shared" si="8"/>
        <v>1.3237781954887218</v>
      </c>
      <c r="H44" s="6">
        <f t="shared" si="8"/>
        <v>1.41203007518797</v>
      </c>
      <c r="I44" s="6">
        <f t="shared" si="8"/>
        <v>1.500281954887218</v>
      </c>
      <c r="J44" s="6">
        <f t="shared" si="8"/>
        <v>1.5885338345864661</v>
      </c>
      <c r="K44" s="6">
        <f t="shared" si="8"/>
        <v>1.6767857142857143</v>
      </c>
      <c r="L44" s="6">
        <f t="shared" si="8"/>
        <v>1.7650375939849625</v>
      </c>
      <c r="M44" s="6">
        <f t="shared" si="8"/>
        <v>1.8532894736842105</v>
      </c>
      <c r="N44" s="6">
        <f t="shared" si="8"/>
        <v>1.9415413533834585</v>
      </c>
      <c r="O44" s="6">
        <f t="shared" si="8"/>
        <v>2.0297932330827066</v>
      </c>
      <c r="P44" s="6">
        <f t="shared" si="8"/>
        <v>2.118045112781955</v>
      </c>
      <c r="Q44" s="6">
        <f t="shared" si="8"/>
        <v>2.206296992481203</v>
      </c>
      <c r="R44" s="6">
        <f t="shared" si="8"/>
        <v>2.2945488721804512</v>
      </c>
      <c r="S44" s="6">
        <f t="shared" si="8"/>
        <v>2.3828007518796994</v>
      </c>
      <c r="T44" s="6">
        <f t="shared" si="8"/>
        <v>2.4710526315789476</v>
      </c>
      <c r="U44" s="6">
        <f t="shared" si="8"/>
        <v>2.5593045112781954</v>
      </c>
      <c r="V44" s="6">
        <f t="shared" si="8"/>
        <v>2.6475563909774436</v>
      </c>
      <c r="W44" s="6">
        <f t="shared" si="8"/>
        <v>2.82406015037594</v>
      </c>
      <c r="X44" s="6">
        <f t="shared" si="8"/>
        <v>3.088815789473684</v>
      </c>
    </row>
    <row r="45" spans="1:24" ht="14.25">
      <c r="A45" s="1"/>
      <c r="B45" s="6">
        <f aca="true" t="shared" si="9" ref="B45:X45">B28+B10</f>
        <v>0.46475563909774437</v>
      </c>
      <c r="C45" s="6">
        <f t="shared" si="9"/>
        <v>0.9295112781954887</v>
      </c>
      <c r="D45" s="6">
        <f t="shared" si="9"/>
        <v>1.1154135338345865</v>
      </c>
      <c r="E45" s="6">
        <f t="shared" si="9"/>
        <v>1.2083646616541353</v>
      </c>
      <c r="F45" s="6">
        <f t="shared" si="9"/>
        <v>1.3013157894736842</v>
      </c>
      <c r="G45" s="6">
        <f t="shared" si="9"/>
        <v>1.394266917293233</v>
      </c>
      <c r="H45" s="6">
        <f t="shared" si="9"/>
        <v>1.4872180451127819</v>
      </c>
      <c r="I45" s="6">
        <f t="shared" si="9"/>
        <v>1.5801691729323308</v>
      </c>
      <c r="J45" s="6">
        <f t="shared" si="9"/>
        <v>1.6731203007518798</v>
      </c>
      <c r="K45" s="6">
        <f t="shared" si="9"/>
        <v>1.7660714285714285</v>
      </c>
      <c r="L45" s="6">
        <f t="shared" si="9"/>
        <v>1.8590225563909775</v>
      </c>
      <c r="M45" s="6">
        <f t="shared" si="9"/>
        <v>1.9519736842105262</v>
      </c>
      <c r="N45" s="6">
        <f t="shared" si="9"/>
        <v>2.044924812030075</v>
      </c>
      <c r="O45" s="6">
        <f t="shared" si="9"/>
        <v>2.137875939849624</v>
      </c>
      <c r="P45" s="6">
        <f t="shared" si="9"/>
        <v>2.230827067669173</v>
      </c>
      <c r="Q45" s="6">
        <f t="shared" si="9"/>
        <v>2.323778195488722</v>
      </c>
      <c r="R45" s="6">
        <f t="shared" si="9"/>
        <v>2.4167293233082705</v>
      </c>
      <c r="S45" s="6">
        <f t="shared" si="9"/>
        <v>2.5096804511278195</v>
      </c>
      <c r="T45" s="6">
        <f t="shared" si="9"/>
        <v>2.6026315789473684</v>
      </c>
      <c r="U45" s="6">
        <f t="shared" si="9"/>
        <v>2.695582706766917</v>
      </c>
      <c r="V45" s="6">
        <f t="shared" si="9"/>
        <v>2.788533834586466</v>
      </c>
      <c r="W45" s="6">
        <f t="shared" si="9"/>
        <v>2.9744360902255638</v>
      </c>
      <c r="X45" s="6">
        <f t="shared" si="9"/>
        <v>3.2532894736842106</v>
      </c>
    </row>
    <row r="46" spans="1:24" ht="14.25">
      <c r="A46" s="1"/>
      <c r="B46" s="6">
        <f aca="true" t="shared" si="10" ref="B46:X46">B29+B11</f>
        <v>0.4882518796992481</v>
      </c>
      <c r="C46" s="6">
        <f t="shared" si="10"/>
        <v>0.9765037593984962</v>
      </c>
      <c r="D46" s="6">
        <f t="shared" si="10"/>
        <v>1.1718045112781956</v>
      </c>
      <c r="E46" s="6">
        <f t="shared" si="10"/>
        <v>1.2694548872180451</v>
      </c>
      <c r="F46" s="6">
        <f t="shared" si="10"/>
        <v>1.3671052631578948</v>
      </c>
      <c r="G46" s="6">
        <f t="shared" si="10"/>
        <v>1.4647556390977443</v>
      </c>
      <c r="H46" s="6">
        <f t="shared" si="10"/>
        <v>1.562406015037594</v>
      </c>
      <c r="I46" s="6">
        <f t="shared" si="10"/>
        <v>1.6600563909774435</v>
      </c>
      <c r="J46" s="6">
        <f t="shared" si="10"/>
        <v>1.7577067669172934</v>
      </c>
      <c r="K46" s="6">
        <f t="shared" si="10"/>
        <v>1.855357142857143</v>
      </c>
      <c r="L46" s="6">
        <f t="shared" si="10"/>
        <v>1.9530075187969924</v>
      </c>
      <c r="M46" s="6">
        <f t="shared" si="10"/>
        <v>2.050657894736842</v>
      </c>
      <c r="N46" s="6">
        <f t="shared" si="10"/>
        <v>2.148308270676692</v>
      </c>
      <c r="O46" s="6">
        <f t="shared" si="10"/>
        <v>2.2459586466165415</v>
      </c>
      <c r="P46" s="6">
        <f t="shared" si="10"/>
        <v>2.3436090225563913</v>
      </c>
      <c r="Q46" s="6">
        <f t="shared" si="10"/>
        <v>2.4412593984962405</v>
      </c>
      <c r="R46" s="6">
        <f t="shared" si="10"/>
        <v>2.5389097744360902</v>
      </c>
      <c r="S46" s="6">
        <f t="shared" si="10"/>
        <v>2.63656015037594</v>
      </c>
      <c r="T46" s="6">
        <f t="shared" si="10"/>
        <v>2.7342105263157896</v>
      </c>
      <c r="U46" s="6">
        <f t="shared" si="10"/>
        <v>2.831860902255639</v>
      </c>
      <c r="V46" s="6">
        <f t="shared" si="10"/>
        <v>2.9295112781954886</v>
      </c>
      <c r="W46" s="6">
        <f t="shared" si="10"/>
        <v>3.124812030075188</v>
      </c>
      <c r="X46" s="6">
        <f t="shared" si="10"/>
        <v>3.4177631578947367</v>
      </c>
    </row>
    <row r="47" spans="1:24" ht="14.25">
      <c r="A47" s="1"/>
      <c r="B47" s="6">
        <f aca="true" t="shared" si="11" ref="B47:X47">B30+B12</f>
        <v>0.5117481203007519</v>
      </c>
      <c r="C47" s="6">
        <f t="shared" si="11"/>
        <v>1.0234962406015038</v>
      </c>
      <c r="D47" s="6">
        <f t="shared" si="11"/>
        <v>1.2281954887218045</v>
      </c>
      <c r="E47" s="6">
        <f t="shared" si="11"/>
        <v>1.3305451127819548</v>
      </c>
      <c r="F47" s="6">
        <f t="shared" si="11"/>
        <v>1.4328947368421052</v>
      </c>
      <c r="G47" s="6">
        <f t="shared" si="11"/>
        <v>1.5352443609022557</v>
      </c>
      <c r="H47" s="6">
        <f t="shared" si="11"/>
        <v>1.637593984962406</v>
      </c>
      <c r="I47" s="6">
        <f t="shared" si="11"/>
        <v>1.7399436090225562</v>
      </c>
      <c r="J47" s="6">
        <f t="shared" si="11"/>
        <v>1.8422932330827069</v>
      </c>
      <c r="K47" s="6">
        <f t="shared" si="11"/>
        <v>1.9446428571428571</v>
      </c>
      <c r="L47" s="6">
        <f t="shared" si="11"/>
        <v>2.0469924812030076</v>
      </c>
      <c r="M47" s="6">
        <f t="shared" si="11"/>
        <v>2.149342105263158</v>
      </c>
      <c r="N47" s="6">
        <f t="shared" si="11"/>
        <v>2.251691729323308</v>
      </c>
      <c r="O47" s="6">
        <f t="shared" si="11"/>
        <v>2.3540413533834585</v>
      </c>
      <c r="P47" s="6">
        <f t="shared" si="11"/>
        <v>2.456390977443609</v>
      </c>
      <c r="Q47" s="6">
        <f t="shared" si="11"/>
        <v>2.5587406015037595</v>
      </c>
      <c r="R47" s="6">
        <f t="shared" si="11"/>
        <v>2.6610902255639095</v>
      </c>
      <c r="S47" s="6">
        <f t="shared" si="11"/>
        <v>2.76343984962406</v>
      </c>
      <c r="T47" s="6">
        <f t="shared" si="11"/>
        <v>2.8657894736842104</v>
      </c>
      <c r="U47" s="6">
        <f t="shared" si="11"/>
        <v>2.968139097744361</v>
      </c>
      <c r="V47" s="6">
        <f t="shared" si="11"/>
        <v>3.0704887218045114</v>
      </c>
      <c r="W47" s="6">
        <f t="shared" si="11"/>
        <v>3.275187969924812</v>
      </c>
      <c r="X47" s="6">
        <f t="shared" si="11"/>
        <v>3.5822368421052633</v>
      </c>
    </row>
    <row r="48" spans="1:24" ht="14.25">
      <c r="A48" s="1"/>
      <c r="B48" s="6">
        <f aca="true" t="shared" si="12" ref="B48:X48">B31+B13</f>
        <v>0.5352443609022557</v>
      </c>
      <c r="C48" s="6">
        <f t="shared" si="12"/>
        <v>1.0704887218045114</v>
      </c>
      <c r="D48" s="6">
        <f t="shared" si="12"/>
        <v>1.2845864661654136</v>
      </c>
      <c r="E48" s="6">
        <f t="shared" si="12"/>
        <v>1.3916353383458646</v>
      </c>
      <c r="F48" s="6">
        <f t="shared" si="12"/>
        <v>1.4986842105263158</v>
      </c>
      <c r="G48" s="6">
        <f t="shared" si="12"/>
        <v>1.605733082706767</v>
      </c>
      <c r="H48" s="6">
        <f t="shared" si="12"/>
        <v>1.712781954887218</v>
      </c>
      <c r="I48" s="6">
        <f t="shared" si="12"/>
        <v>1.819830827067669</v>
      </c>
      <c r="J48" s="6">
        <f t="shared" si="12"/>
        <v>1.9268796992481203</v>
      </c>
      <c r="K48" s="6">
        <f t="shared" si="12"/>
        <v>2.0339285714285715</v>
      </c>
      <c r="L48" s="6">
        <f t="shared" si="12"/>
        <v>2.1409774436090228</v>
      </c>
      <c r="M48" s="6">
        <f t="shared" si="12"/>
        <v>2.2480263157894735</v>
      </c>
      <c r="N48" s="6">
        <f t="shared" si="12"/>
        <v>2.3550751879699248</v>
      </c>
      <c r="O48" s="6">
        <f t="shared" si="12"/>
        <v>2.462124060150376</v>
      </c>
      <c r="P48" s="6">
        <f t="shared" si="12"/>
        <v>2.569172932330827</v>
      </c>
      <c r="Q48" s="6">
        <f t="shared" si="12"/>
        <v>2.676221804511278</v>
      </c>
      <c r="R48" s="6">
        <f t="shared" si="12"/>
        <v>2.7832706766917292</v>
      </c>
      <c r="S48" s="6">
        <f t="shared" si="12"/>
        <v>2.8903195488721805</v>
      </c>
      <c r="T48" s="6">
        <f t="shared" si="12"/>
        <v>2.9973684210526317</v>
      </c>
      <c r="U48" s="6">
        <f t="shared" si="12"/>
        <v>3.1044172932330825</v>
      </c>
      <c r="V48" s="6">
        <f t="shared" si="12"/>
        <v>3.211466165413534</v>
      </c>
      <c r="W48" s="6">
        <f t="shared" si="12"/>
        <v>3.425563909774436</v>
      </c>
      <c r="X48" s="6">
        <f t="shared" si="12"/>
        <v>3.7467105263157894</v>
      </c>
    </row>
    <row r="49" spans="1:24" ht="14.25">
      <c r="A49" s="1"/>
      <c r="B49" s="6">
        <f aca="true" t="shared" si="13" ref="B49:X49">B32+B14</f>
        <v>0.5587406015037594</v>
      </c>
      <c r="C49" s="6">
        <f t="shared" si="13"/>
        <v>1.1174812030075187</v>
      </c>
      <c r="D49" s="6">
        <f t="shared" si="13"/>
        <v>1.3409774436090225</v>
      </c>
      <c r="E49" s="6">
        <f t="shared" si="13"/>
        <v>1.4527255639097745</v>
      </c>
      <c r="F49" s="6">
        <f t="shared" si="13"/>
        <v>1.5644736842105265</v>
      </c>
      <c r="G49" s="6">
        <f t="shared" si="13"/>
        <v>1.6762218045112782</v>
      </c>
      <c r="H49" s="6">
        <f t="shared" si="13"/>
        <v>1.78796992481203</v>
      </c>
      <c r="I49" s="6">
        <f t="shared" si="13"/>
        <v>1.899718045112782</v>
      </c>
      <c r="J49" s="6">
        <f t="shared" si="13"/>
        <v>2.011466165413534</v>
      </c>
      <c r="K49" s="6">
        <f t="shared" si="13"/>
        <v>2.123214285714286</v>
      </c>
      <c r="L49" s="6">
        <f t="shared" si="13"/>
        <v>2.2349624060150375</v>
      </c>
      <c r="M49" s="6">
        <f t="shared" si="13"/>
        <v>2.3467105263157895</v>
      </c>
      <c r="N49" s="6">
        <f t="shared" si="13"/>
        <v>2.4584586466165415</v>
      </c>
      <c r="O49" s="6">
        <f t="shared" si="13"/>
        <v>2.570206766917293</v>
      </c>
      <c r="P49" s="6">
        <f t="shared" si="13"/>
        <v>2.681954887218045</v>
      </c>
      <c r="Q49" s="6">
        <f t="shared" si="13"/>
        <v>2.793703007518797</v>
      </c>
      <c r="R49" s="6">
        <f t="shared" si="13"/>
        <v>2.905451127819549</v>
      </c>
      <c r="S49" s="6">
        <f t="shared" si="13"/>
        <v>3.017199248120301</v>
      </c>
      <c r="T49" s="6">
        <f t="shared" si="13"/>
        <v>3.128947368421053</v>
      </c>
      <c r="U49" s="6">
        <f t="shared" si="13"/>
        <v>3.240695488721804</v>
      </c>
      <c r="V49" s="6">
        <f t="shared" si="13"/>
        <v>3.3524436090225564</v>
      </c>
      <c r="W49" s="6">
        <f t="shared" si="13"/>
        <v>3.57593984962406</v>
      </c>
      <c r="X49" s="6">
        <f t="shared" si="13"/>
        <v>3.911184210526316</v>
      </c>
    </row>
    <row r="50" spans="1:24" ht="14.25">
      <c r="A50" s="1"/>
      <c r="B50" s="6">
        <f aca="true" t="shared" si="14" ref="B50:X50">B33+B15</f>
        <v>0.5822368421052632</v>
      </c>
      <c r="C50" s="6">
        <f t="shared" si="14"/>
        <v>1.1644736842105263</v>
      </c>
      <c r="D50" s="6">
        <f t="shared" si="14"/>
        <v>1.3973684210526316</v>
      </c>
      <c r="E50" s="6">
        <f t="shared" si="14"/>
        <v>1.5138157894736843</v>
      </c>
      <c r="F50" s="6">
        <f t="shared" si="14"/>
        <v>1.6302631578947369</v>
      </c>
      <c r="G50" s="6">
        <f t="shared" si="14"/>
        <v>1.7467105263157896</v>
      </c>
      <c r="H50" s="6">
        <f t="shared" si="14"/>
        <v>1.8631578947368421</v>
      </c>
      <c r="I50" s="6">
        <f t="shared" si="14"/>
        <v>1.9796052631578946</v>
      </c>
      <c r="J50" s="6">
        <f t="shared" si="14"/>
        <v>2.0960526315789476</v>
      </c>
      <c r="K50" s="6">
        <f t="shared" si="14"/>
        <v>2.2125000000000004</v>
      </c>
      <c r="L50" s="6">
        <f t="shared" si="14"/>
        <v>2.3289473684210527</v>
      </c>
      <c r="M50" s="6">
        <f t="shared" si="14"/>
        <v>2.4453947368421054</v>
      </c>
      <c r="N50" s="6">
        <f t="shared" si="14"/>
        <v>2.5618421052631577</v>
      </c>
      <c r="O50" s="6">
        <f t="shared" si="14"/>
        <v>2.6782894736842104</v>
      </c>
      <c r="P50" s="6">
        <f t="shared" si="14"/>
        <v>2.794736842105263</v>
      </c>
      <c r="Q50" s="6">
        <f t="shared" si="14"/>
        <v>2.911184210526316</v>
      </c>
      <c r="R50" s="6">
        <f t="shared" si="14"/>
        <v>3.0276315789473687</v>
      </c>
      <c r="S50" s="6">
        <f t="shared" si="14"/>
        <v>3.144078947368421</v>
      </c>
      <c r="T50" s="6">
        <f t="shared" si="14"/>
        <v>3.2605263157894737</v>
      </c>
      <c r="U50" s="6">
        <f t="shared" si="14"/>
        <v>3.376973684210526</v>
      </c>
      <c r="V50" s="6">
        <f t="shared" si="14"/>
        <v>3.493421052631579</v>
      </c>
      <c r="W50" s="6">
        <f t="shared" si="14"/>
        <v>3.7263157894736842</v>
      </c>
      <c r="X50" s="6">
        <f t="shared" si="14"/>
        <v>4.0756578947368425</v>
      </c>
    </row>
    <row r="51" spans="1:24" ht="14.25">
      <c r="A51" s="1"/>
      <c r="B51" s="6">
        <f aca="true" t="shared" si="15" ref="B51:X51">B34+B16</f>
        <v>0.605733082706767</v>
      </c>
      <c r="C51" s="6">
        <f t="shared" si="15"/>
        <v>1.211466165413534</v>
      </c>
      <c r="D51" s="6">
        <f t="shared" si="15"/>
        <v>1.4537593984962407</v>
      </c>
      <c r="E51" s="6">
        <f t="shared" si="15"/>
        <v>1.5749060150375942</v>
      </c>
      <c r="F51" s="6">
        <f t="shared" si="15"/>
        <v>1.6960526315789475</v>
      </c>
      <c r="G51" s="6">
        <f t="shared" si="15"/>
        <v>1.8171992481203008</v>
      </c>
      <c r="H51" s="6">
        <f t="shared" si="15"/>
        <v>1.9383458646616543</v>
      </c>
      <c r="I51" s="6">
        <f t="shared" si="15"/>
        <v>2.0594924812030073</v>
      </c>
      <c r="J51" s="6">
        <f t="shared" si="15"/>
        <v>2.1806390977443613</v>
      </c>
      <c r="K51" s="6">
        <f t="shared" si="15"/>
        <v>2.3017857142857143</v>
      </c>
      <c r="L51" s="6">
        <f t="shared" si="15"/>
        <v>2.422932330827068</v>
      </c>
      <c r="M51" s="6">
        <f t="shared" si="15"/>
        <v>2.544078947368421</v>
      </c>
      <c r="N51" s="6">
        <f t="shared" si="15"/>
        <v>2.6652255639097744</v>
      </c>
      <c r="O51" s="6">
        <f t="shared" si="15"/>
        <v>2.786372180451128</v>
      </c>
      <c r="P51" s="6">
        <f t="shared" si="15"/>
        <v>2.9075187969924814</v>
      </c>
      <c r="Q51" s="6">
        <f t="shared" si="15"/>
        <v>3.0286654135338344</v>
      </c>
      <c r="R51" s="6">
        <f t="shared" si="15"/>
        <v>3.1498120300751884</v>
      </c>
      <c r="S51" s="6">
        <f t="shared" si="15"/>
        <v>3.2709586466165415</v>
      </c>
      <c r="T51" s="6">
        <f t="shared" si="15"/>
        <v>3.392105263157895</v>
      </c>
      <c r="U51" s="6">
        <f t="shared" si="15"/>
        <v>3.513251879699248</v>
      </c>
      <c r="V51" s="6">
        <f t="shared" si="15"/>
        <v>3.6343984962406015</v>
      </c>
      <c r="W51" s="6">
        <f t="shared" si="15"/>
        <v>3.8766917293233085</v>
      </c>
      <c r="X51" s="6">
        <f t="shared" si="15"/>
        <v>4.240131578947368</v>
      </c>
    </row>
    <row r="52" spans="1:24" ht="14.25">
      <c r="A52" s="1"/>
      <c r="B52" s="6">
        <f aca="true" t="shared" si="16" ref="B52:X52">B35+B17</f>
        <v>0.6292293233082706</v>
      </c>
      <c r="C52" s="6">
        <f t="shared" si="16"/>
        <v>1.2584586466165413</v>
      </c>
      <c r="D52" s="6">
        <f t="shared" si="16"/>
        <v>1.5101503759398498</v>
      </c>
      <c r="E52" s="6">
        <f t="shared" si="16"/>
        <v>1.6359962406015036</v>
      </c>
      <c r="F52" s="6">
        <f t="shared" si="16"/>
        <v>1.7618421052631579</v>
      </c>
      <c r="G52" s="6">
        <f t="shared" si="16"/>
        <v>1.8876879699248121</v>
      </c>
      <c r="H52" s="6">
        <f t="shared" si="16"/>
        <v>2.0135338345864664</v>
      </c>
      <c r="I52" s="6">
        <f t="shared" si="16"/>
        <v>2.13937969924812</v>
      </c>
      <c r="J52" s="6">
        <f t="shared" si="16"/>
        <v>2.265225563909775</v>
      </c>
      <c r="K52" s="6">
        <f t="shared" si="16"/>
        <v>2.3910714285714287</v>
      </c>
      <c r="L52" s="6">
        <f t="shared" si="16"/>
        <v>2.5169172932330826</v>
      </c>
      <c r="M52" s="6">
        <f t="shared" si="16"/>
        <v>2.642763157894737</v>
      </c>
      <c r="N52" s="6">
        <f t="shared" si="16"/>
        <v>2.768609022556391</v>
      </c>
      <c r="O52" s="6">
        <f t="shared" si="16"/>
        <v>2.8944548872180453</v>
      </c>
      <c r="P52" s="6">
        <f t="shared" si="16"/>
        <v>3.0203007518796996</v>
      </c>
      <c r="Q52" s="6">
        <f t="shared" si="16"/>
        <v>3.1461466165413534</v>
      </c>
      <c r="R52" s="6">
        <f t="shared" si="16"/>
        <v>3.2719924812030072</v>
      </c>
      <c r="S52" s="6">
        <f t="shared" si="16"/>
        <v>3.3978383458646615</v>
      </c>
      <c r="T52" s="6">
        <f t="shared" si="16"/>
        <v>3.5236842105263158</v>
      </c>
      <c r="U52" s="6">
        <f t="shared" si="16"/>
        <v>3.6495300751879696</v>
      </c>
      <c r="V52" s="6">
        <f t="shared" si="16"/>
        <v>3.7753759398496243</v>
      </c>
      <c r="W52" s="6">
        <f t="shared" si="16"/>
        <v>4.027067669172933</v>
      </c>
      <c r="X52" s="6">
        <f t="shared" si="16"/>
        <v>4.404605263157895</v>
      </c>
    </row>
    <row r="53" spans="1:2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5" spans="7:8" ht="15">
      <c r="G55" s="12" t="s">
        <v>1</v>
      </c>
      <c r="H55" s="13">
        <v>1.78</v>
      </c>
    </row>
    <row r="56" spans="1:22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 t="s">
        <v>4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ht="15">
      <c r="A57" s="7"/>
      <c r="B57" s="8" t="str">
        <f>"-1.5 ML/ha"</f>
        <v>-1.5 ML/ha</v>
      </c>
      <c r="C57" s="8" t="str">
        <f>"-1.0 ML/ha"</f>
        <v>-1.0 ML/ha</v>
      </c>
      <c r="D57" s="8" t="str">
        <f>"-0.8 ML/ha"</f>
        <v>-0.8 ML/ha</v>
      </c>
      <c r="E57" s="8" t="str">
        <f>"-0.7 ML/ha"</f>
        <v>-0.7 ML/ha</v>
      </c>
      <c r="F57" s="8" t="str">
        <f>"-0.6 ML/ha"</f>
        <v>-0.6 ML/ha</v>
      </c>
      <c r="G57" s="8" t="str">
        <f>"-0.5 ML/ha"</f>
        <v>-0.5 ML/ha</v>
      </c>
      <c r="H57" s="8" t="str">
        <f>"-0.4 ML/ha"</f>
        <v>-0.4 ML/ha</v>
      </c>
      <c r="I57" s="8" t="str">
        <f>"-0.3 ML/ha"</f>
        <v>-0.3 ML/ha</v>
      </c>
      <c r="J57" s="8" t="str">
        <f>"-0.2 ML/ha"</f>
        <v>-0.2 ML/ha</v>
      </c>
      <c r="K57" s="8" t="str">
        <f>"-0.1 ML/ha"</f>
        <v>-0.1 ML/ha</v>
      </c>
      <c r="L57" s="8" t="s">
        <v>0</v>
      </c>
      <c r="M57" s="8" t="str">
        <f>"+0.1 ML/ha"</f>
        <v>+0.1 ML/ha</v>
      </c>
      <c r="N57" s="8" t="str">
        <f>"+0.2 ML/ha"</f>
        <v>+0.2 ML/ha</v>
      </c>
      <c r="O57" s="8" t="str">
        <f>"+0.3 ML/ha"</f>
        <v>+0.3 ML/ha</v>
      </c>
      <c r="P57" s="8" t="str">
        <f>"+0.4 ML/ha"</f>
        <v>+0.4 ML/ha</v>
      </c>
      <c r="Q57" s="8" t="str">
        <f>"+0.5 ML/ha"</f>
        <v>+0.5 ML/ha</v>
      </c>
      <c r="R57" s="8" t="str">
        <f>"+0.6 ML/ha"</f>
        <v>+0.6 ML/ha</v>
      </c>
      <c r="S57" s="8" t="str">
        <f>"+0.7 ML/ha"</f>
        <v>+0.7 ML/ha</v>
      </c>
      <c r="T57" s="8" t="str">
        <f>"+0.8 ML/ha"</f>
        <v>+0.8 ML/ha</v>
      </c>
      <c r="U57" s="8" t="str">
        <f>"+0.9 ML/ha"</f>
        <v>+0.9 ML/ha</v>
      </c>
      <c r="V57" s="9" t="str">
        <f>"+1.0 ML/ha"</f>
        <v>+1.0 ML/ha</v>
      </c>
      <c r="W57" s="9" t="str">
        <f>"+1.2 ML/ha"</f>
        <v>+1.2 ML/ha</v>
      </c>
      <c r="X57" s="9" t="str">
        <f>"+1.5 ML/ha"</f>
        <v>+1.5 ML/ha</v>
      </c>
    </row>
    <row r="58" spans="1:24" ht="15.75" thickBot="1">
      <c r="A58" s="15" t="s">
        <v>2</v>
      </c>
      <c r="B58" s="10">
        <f aca="true" t="shared" si="17" ref="B58:X58">AVERAGE(B59:B70)</f>
        <v>28.109687843203517</v>
      </c>
      <c r="C58" s="10">
        <f t="shared" si="17"/>
        <v>56.219375686407034</v>
      </c>
      <c r="D58" s="10">
        <f t="shared" si="17"/>
        <v>67.46325082368843</v>
      </c>
      <c r="E58" s="10">
        <f t="shared" si="17"/>
        <v>73.08518839232914</v>
      </c>
      <c r="F58" s="10">
        <f t="shared" si="17"/>
        <v>78.70712596096983</v>
      </c>
      <c r="G58" s="10">
        <f t="shared" si="17"/>
        <v>84.32906352961054</v>
      </c>
      <c r="H58" s="10">
        <f t="shared" si="17"/>
        <v>89.95100109825125</v>
      </c>
      <c r="I58" s="10">
        <f t="shared" si="17"/>
        <v>95.57293866689196</v>
      </c>
      <c r="J58" s="10">
        <f t="shared" si="17"/>
        <v>101.19487623553266</v>
      </c>
      <c r="K58" s="10">
        <f t="shared" si="17"/>
        <v>106.81681380417336</v>
      </c>
      <c r="L58" s="10">
        <f t="shared" si="17"/>
        <v>112.43875137281407</v>
      </c>
      <c r="M58" s="10">
        <f t="shared" si="17"/>
        <v>118.06068894145476</v>
      </c>
      <c r="N58" s="10">
        <f t="shared" si="17"/>
        <v>123.68262651009547</v>
      </c>
      <c r="O58" s="10">
        <f t="shared" si="17"/>
        <v>129.30456407873615</v>
      </c>
      <c r="P58" s="10">
        <f t="shared" si="17"/>
        <v>134.92650164737685</v>
      </c>
      <c r="Q58" s="10">
        <f t="shared" si="17"/>
        <v>140.5484392160176</v>
      </c>
      <c r="R58" s="10">
        <f t="shared" si="17"/>
        <v>146.1703767846583</v>
      </c>
      <c r="S58" s="10">
        <f t="shared" si="17"/>
        <v>151.792314353299</v>
      </c>
      <c r="T58" s="10">
        <f t="shared" si="17"/>
        <v>157.41425192193967</v>
      </c>
      <c r="U58" s="10">
        <f t="shared" si="17"/>
        <v>163.03618949058037</v>
      </c>
      <c r="V58" s="11">
        <f t="shared" si="17"/>
        <v>168.65812705922107</v>
      </c>
      <c r="W58" s="11">
        <f t="shared" si="17"/>
        <v>179.9020021965025</v>
      </c>
      <c r="X58" s="11">
        <f t="shared" si="17"/>
        <v>196.7678149024246</v>
      </c>
    </row>
    <row r="59" spans="2:24" ht="14.25">
      <c r="B59" s="2">
        <f>'CU70'!B41*100/'CU70'!$H$55</f>
        <v>21.06741573033708</v>
      </c>
      <c r="C59" s="2">
        <f>'CU70'!C41*100/'CU70'!$H$55</f>
        <v>42.13483146067416</v>
      </c>
      <c r="D59" s="2">
        <f>'CU70'!D41*100/'CU70'!$H$55</f>
        <v>50.561797752808985</v>
      </c>
      <c r="E59" s="2">
        <f>'CU70'!E41*100/'CU70'!$H$55</f>
        <v>54.7752808988764</v>
      </c>
      <c r="F59" s="2">
        <f>'CU70'!F41*100/'CU70'!$H$55</f>
        <v>58.98876404494382</v>
      </c>
      <c r="G59" s="2">
        <f>'CU70'!G41*100/'CU70'!$H$55</f>
        <v>63.20224719101123</v>
      </c>
      <c r="H59" s="2">
        <f>'CU70'!H41*100/'CU70'!$H$55</f>
        <v>67.41573033707866</v>
      </c>
      <c r="I59" s="2">
        <f>'CU70'!I41*100/'CU70'!$H$55</f>
        <v>71.62921348314606</v>
      </c>
      <c r="J59" s="2">
        <f>'CU70'!J41*100/'CU70'!$H$55</f>
        <v>75.84269662921348</v>
      </c>
      <c r="K59" s="2">
        <f>'CU70'!K41*100/'CU70'!$H$55</f>
        <v>80.0561797752809</v>
      </c>
      <c r="L59" s="2">
        <f>'CU70'!L41*100/'CU70'!$H$55</f>
        <v>84.26966292134831</v>
      </c>
      <c r="M59" s="2">
        <f>'CU70'!M41*100/'CU70'!$H$55</f>
        <v>88.48314606741573</v>
      </c>
      <c r="N59" s="2">
        <f>'CU70'!N41*100/'CU70'!$H$55</f>
        <v>92.69662921348315</v>
      </c>
      <c r="O59" s="2">
        <f>'CU70'!O41*100/'CU70'!$H$55</f>
        <v>96.91011235955057</v>
      </c>
      <c r="P59" s="2">
        <f>'CU70'!P41*100/'CU70'!$H$55</f>
        <v>101.12359550561797</v>
      </c>
      <c r="Q59" s="2">
        <f>'CU70'!Q41*100/'CU70'!$H$55</f>
        <v>105.33707865168539</v>
      </c>
      <c r="R59" s="2">
        <f>'CU70'!R41*100/'CU70'!$H$55</f>
        <v>109.5505617977528</v>
      </c>
      <c r="S59" s="2">
        <f>'CU70'!S41*100/'CU70'!$H$55</f>
        <v>113.76404494382022</v>
      </c>
      <c r="T59" s="2">
        <f>'CU70'!T41*100/'CU70'!$H$55</f>
        <v>117.97752808988764</v>
      </c>
      <c r="U59" s="2">
        <f>'CU70'!U41*100/'CU70'!$H$55</f>
        <v>122.19101123595505</v>
      </c>
      <c r="V59" s="2">
        <f>'CU70'!V41*100/'CU70'!$H$55</f>
        <v>126.40449438202246</v>
      </c>
      <c r="W59" s="2">
        <f>'CU70'!W41*100/'CU70'!$H$55</f>
        <v>134.8314606741573</v>
      </c>
      <c r="X59" s="2">
        <f>'CU70'!X41*100/'CU70'!$H$55</f>
        <v>147.47191011235955</v>
      </c>
    </row>
    <row r="60" spans="2:24" ht="14.25">
      <c r="B60" s="2">
        <f>'CU70'!B42*100/'CU70'!$H$55</f>
        <v>22.149826814226575</v>
      </c>
      <c r="C60" s="2">
        <f>'CU70'!C42*100/'CU70'!$H$55</f>
        <v>44.29965362845315</v>
      </c>
      <c r="D60" s="2">
        <f>'CU70'!D42*100/'CU70'!$H$55</f>
        <v>53.15958435414379</v>
      </c>
      <c r="E60" s="2">
        <f>'CU70'!E42*100/'CU70'!$H$55</f>
        <v>57.5895497169891</v>
      </c>
      <c r="F60" s="2">
        <f>'CU70'!F42*100/'CU70'!$H$55</f>
        <v>62.01951507983441</v>
      </c>
      <c r="G60" s="2">
        <f>'CU70'!G42*100/'CU70'!$H$55</f>
        <v>66.44948044267973</v>
      </c>
      <c r="H60" s="2">
        <f>'CU70'!H42*100/'CU70'!$H$55</f>
        <v>70.87944580552505</v>
      </c>
      <c r="I60" s="2">
        <f>'CU70'!I42*100/'CU70'!$H$55</f>
        <v>75.30941116837036</v>
      </c>
      <c r="J60" s="2">
        <f>'CU70'!J42*100/'CU70'!$H$55</f>
        <v>79.73937653121567</v>
      </c>
      <c r="K60" s="2">
        <f>'CU70'!K42*100/'CU70'!$H$55</f>
        <v>84.169341894061</v>
      </c>
      <c r="L60" s="2">
        <f>'CU70'!L42*100/'CU70'!$H$55</f>
        <v>88.5993072569063</v>
      </c>
      <c r="M60" s="2">
        <f>'CU70'!M42*100/'CU70'!$H$55</f>
        <v>93.02927261975162</v>
      </c>
      <c r="N60" s="2">
        <f>'CU70'!N42*100/'CU70'!$H$55</f>
        <v>97.45923798259693</v>
      </c>
      <c r="O60" s="2">
        <f>'CU70'!O42*100/'CU70'!$H$55</f>
        <v>101.88920334544225</v>
      </c>
      <c r="P60" s="2">
        <f>'CU70'!P42*100/'CU70'!$H$55</f>
        <v>106.31916870828758</v>
      </c>
      <c r="Q60" s="2">
        <f>'CU70'!Q42*100/'CU70'!$H$55</f>
        <v>110.7491340711329</v>
      </c>
      <c r="R60" s="2">
        <f>'CU70'!R42*100/'CU70'!$H$55</f>
        <v>115.1790994339782</v>
      </c>
      <c r="S60" s="2">
        <f>'CU70'!S42*100/'CU70'!$H$55</f>
        <v>119.6090647968235</v>
      </c>
      <c r="T60" s="2">
        <f>'CU70'!T42*100/'CU70'!$H$55</f>
        <v>124.03903015966883</v>
      </c>
      <c r="U60" s="2">
        <f>'CU70'!U42*100/'CU70'!$H$55</f>
        <v>128.46899552251415</v>
      </c>
      <c r="V60" s="2">
        <f>'CU70'!V42*100/'CU70'!$H$55</f>
        <v>132.89896088535946</v>
      </c>
      <c r="W60" s="2">
        <f>'CU70'!W42*100/'CU70'!$H$55</f>
        <v>141.7588916110501</v>
      </c>
      <c r="X60" s="2">
        <f>'CU70'!X42*100/'CU70'!$H$55</f>
        <v>155.04878769958603</v>
      </c>
    </row>
    <row r="61" spans="2:24" ht="14.25">
      <c r="B61" s="2">
        <f>'CU70'!B43*100/'CU70'!$H$55</f>
        <v>23.469840331164992</v>
      </c>
      <c r="C61" s="2">
        <f>'CU70'!C43*100/'CU70'!$H$55</f>
        <v>46.939680662329984</v>
      </c>
      <c r="D61" s="2">
        <f>'CU70'!D43*100/'CU70'!$H$55</f>
        <v>56.32761679479597</v>
      </c>
      <c r="E61" s="2">
        <f>'CU70'!E43*100/'CU70'!$H$55</f>
        <v>61.02158486102898</v>
      </c>
      <c r="F61" s="2">
        <f>'CU70'!F43*100/'CU70'!$H$55</f>
        <v>65.71555292726197</v>
      </c>
      <c r="G61" s="2">
        <f>'CU70'!G43*100/'CU70'!$H$55</f>
        <v>70.40952099349497</v>
      </c>
      <c r="H61" s="2">
        <f>'CU70'!H43*100/'CU70'!$H$55</f>
        <v>75.10348905972796</v>
      </c>
      <c r="I61" s="2">
        <f>'CU70'!I43*100/'CU70'!$H$55</f>
        <v>79.79745712596095</v>
      </c>
      <c r="J61" s="2">
        <f>'CU70'!J43*100/'CU70'!$H$55</f>
        <v>84.49142519219396</v>
      </c>
      <c r="K61" s="2">
        <f>'CU70'!K43*100/'CU70'!$H$55</f>
        <v>89.18539325842697</v>
      </c>
      <c r="L61" s="2">
        <f>'CU70'!L43*100/'CU70'!$H$55</f>
        <v>93.87936132465997</v>
      </c>
      <c r="M61" s="2">
        <f>'CU70'!M43*100/'CU70'!$H$55</f>
        <v>98.57332939089297</v>
      </c>
      <c r="N61" s="2">
        <f>'CU70'!N43*100/'CU70'!$H$55</f>
        <v>103.26729745712595</v>
      </c>
      <c r="O61" s="2">
        <f>'CU70'!O43*100/'CU70'!$H$55</f>
        <v>107.96126552335896</v>
      </c>
      <c r="P61" s="2">
        <f>'CU70'!P43*100/'CU70'!$H$55</f>
        <v>112.65523358959194</v>
      </c>
      <c r="Q61" s="2">
        <f>'CU70'!Q43*100/'CU70'!$H$55</f>
        <v>117.34920165582494</v>
      </c>
      <c r="R61" s="2">
        <f>'CU70'!R43*100/'CU70'!$H$55</f>
        <v>122.04316972205795</v>
      </c>
      <c r="S61" s="2">
        <f>'CU70'!S43*100/'CU70'!$H$55</f>
        <v>126.73713778829095</v>
      </c>
      <c r="T61" s="2">
        <f>'CU70'!T43*100/'CU70'!$H$55</f>
        <v>131.43110585452393</v>
      </c>
      <c r="U61" s="2">
        <f>'CU70'!U43*100/'CU70'!$H$55</f>
        <v>136.12507392075693</v>
      </c>
      <c r="V61" s="2">
        <f>'CU70'!V43*100/'CU70'!$H$55</f>
        <v>140.81904198698993</v>
      </c>
      <c r="W61" s="2">
        <f>'CU70'!W43*100/'CU70'!$H$55</f>
        <v>150.20697811945593</v>
      </c>
      <c r="X61" s="2">
        <f>'CU70'!X43*100/'CU70'!$H$55</f>
        <v>164.28888231815492</v>
      </c>
    </row>
    <row r="62" spans="2:24" ht="14.25">
      <c r="B62" s="2">
        <f>'CU70'!B44*100/'CU70'!$H$55</f>
        <v>24.789853848103405</v>
      </c>
      <c r="C62" s="2">
        <f>'CU70'!C44*100/'CU70'!$H$55</f>
        <v>49.57970769620681</v>
      </c>
      <c r="D62" s="2">
        <f>'CU70'!D44*100/'CU70'!$H$55</f>
        <v>59.49564923544817</v>
      </c>
      <c r="E62" s="2">
        <f>'CU70'!E44*100/'CU70'!$H$55</f>
        <v>64.45362000506886</v>
      </c>
      <c r="F62" s="2">
        <f>'CU70'!F44*100/'CU70'!$H$55</f>
        <v>69.41159077468954</v>
      </c>
      <c r="G62" s="2">
        <f>'CU70'!G44*100/'CU70'!$H$55</f>
        <v>74.3695615443102</v>
      </c>
      <c r="H62" s="2">
        <f>'CU70'!H44*100/'CU70'!$H$55</f>
        <v>79.32753231393089</v>
      </c>
      <c r="I62" s="2">
        <f>'CU70'!I44*100/'CU70'!$H$55</f>
        <v>84.28550308355156</v>
      </c>
      <c r="J62" s="2">
        <f>'CU70'!J44*100/'CU70'!$H$55</f>
        <v>89.24347385317226</v>
      </c>
      <c r="K62" s="2">
        <f>'CU70'!K44*100/'CU70'!$H$55</f>
        <v>94.20144462279295</v>
      </c>
      <c r="L62" s="2">
        <f>'CU70'!L44*100/'CU70'!$H$55</f>
        <v>99.15941539241362</v>
      </c>
      <c r="M62" s="2">
        <f>'CU70'!M44*100/'CU70'!$H$55</f>
        <v>104.1173861620343</v>
      </c>
      <c r="N62" s="2">
        <f>'CU70'!N44*100/'CU70'!$H$55</f>
        <v>109.07535693165497</v>
      </c>
      <c r="O62" s="2">
        <f>'CU70'!O44*100/'CU70'!$H$55</f>
        <v>114.03332770127565</v>
      </c>
      <c r="P62" s="2">
        <f>'CU70'!P44*100/'CU70'!$H$55</f>
        <v>118.99129847089634</v>
      </c>
      <c r="Q62" s="2">
        <f>'CU70'!Q44*100/'CU70'!$H$55</f>
        <v>123.94926924051701</v>
      </c>
      <c r="R62" s="2">
        <f>'CU70'!R44*100/'CU70'!$H$55</f>
        <v>128.9072400101377</v>
      </c>
      <c r="S62" s="2">
        <f>'CU70'!S44*100/'CU70'!$H$55</f>
        <v>133.8652107797584</v>
      </c>
      <c r="T62" s="2">
        <f>'CU70'!T44*100/'CU70'!$H$55</f>
        <v>138.8231815493791</v>
      </c>
      <c r="U62" s="2">
        <f>'CU70'!U44*100/'CU70'!$H$55</f>
        <v>143.78115231899974</v>
      </c>
      <c r="V62" s="2">
        <f>'CU70'!V44*100/'CU70'!$H$55</f>
        <v>148.7391230886204</v>
      </c>
      <c r="W62" s="2">
        <f>'CU70'!W44*100/'CU70'!$H$55</f>
        <v>158.65506462786178</v>
      </c>
      <c r="X62" s="2">
        <f>'CU70'!X44*100/'CU70'!$H$55</f>
        <v>173.5289769367238</v>
      </c>
    </row>
    <row r="63" spans="2:24" ht="14.25">
      <c r="B63" s="2">
        <f>'CU70'!B45*100/'CU70'!$H$55</f>
        <v>26.10986736504182</v>
      </c>
      <c r="C63" s="2">
        <f>'CU70'!C45*100/'CU70'!$H$55</f>
        <v>52.21973473008364</v>
      </c>
      <c r="D63" s="2">
        <f>'CU70'!D45*100/'CU70'!$H$55</f>
        <v>62.66368167610037</v>
      </c>
      <c r="E63" s="2">
        <f>'CU70'!E45*100/'CU70'!$H$55</f>
        <v>67.88565514910871</v>
      </c>
      <c r="F63" s="2">
        <f>'CU70'!F45*100/'CU70'!$H$55</f>
        <v>73.10762862211709</v>
      </c>
      <c r="G63" s="2">
        <f>'CU70'!G45*100/'CU70'!$H$55</f>
        <v>78.32960209512545</v>
      </c>
      <c r="H63" s="2">
        <f>'CU70'!H45*100/'CU70'!$H$55</f>
        <v>83.55157556813381</v>
      </c>
      <c r="I63" s="2">
        <f>'CU70'!I45*100/'CU70'!$H$55</f>
        <v>88.77354904114219</v>
      </c>
      <c r="J63" s="2">
        <f>'CU70'!J45*100/'CU70'!$H$55</f>
        <v>93.99552251415055</v>
      </c>
      <c r="K63" s="2">
        <f>'CU70'!K45*100/'CU70'!$H$55</f>
        <v>99.21749598715891</v>
      </c>
      <c r="L63" s="2">
        <f>'CU70'!L45*100/'CU70'!$H$55</f>
        <v>104.43946946016727</v>
      </c>
      <c r="M63" s="2">
        <f>'CU70'!M45*100/'CU70'!$H$55</f>
        <v>109.66144293317564</v>
      </c>
      <c r="N63" s="2">
        <f>'CU70'!N45*100/'CU70'!$H$55</f>
        <v>114.883416406184</v>
      </c>
      <c r="O63" s="2">
        <f>'CU70'!O45*100/'CU70'!$H$55</f>
        <v>120.10538987919236</v>
      </c>
      <c r="P63" s="2">
        <f>'CU70'!P45*100/'CU70'!$H$55</f>
        <v>125.32736335220073</v>
      </c>
      <c r="Q63" s="2">
        <f>'CU70'!Q45*100/'CU70'!$H$55</f>
        <v>130.5493368252091</v>
      </c>
      <c r="R63" s="2">
        <f>'CU70'!R45*100/'CU70'!$H$55</f>
        <v>135.77131029821743</v>
      </c>
      <c r="S63" s="2">
        <f>'CU70'!S45*100/'CU70'!$H$55</f>
        <v>140.9932837712258</v>
      </c>
      <c r="T63" s="2">
        <f>'CU70'!T45*100/'CU70'!$H$55</f>
        <v>146.21525724423418</v>
      </c>
      <c r="U63" s="2">
        <f>'CU70'!U45*100/'CU70'!$H$55</f>
        <v>151.4372307172425</v>
      </c>
      <c r="V63" s="2">
        <f>'CU70'!V45*100/'CU70'!$H$55</f>
        <v>156.6592041902509</v>
      </c>
      <c r="W63" s="2">
        <f>'CU70'!W45*100/'CU70'!$H$55</f>
        <v>167.10315113626763</v>
      </c>
      <c r="X63" s="2">
        <f>'CU70'!X45*100/'CU70'!$H$55</f>
        <v>182.76907155529273</v>
      </c>
    </row>
    <row r="64" spans="2:24" ht="14.25">
      <c r="B64" s="2">
        <f>'CU70'!B46*100/'CU70'!$H$55</f>
        <v>27.429880881980232</v>
      </c>
      <c r="C64" s="2">
        <f>'CU70'!C46*100/'CU70'!$H$55</f>
        <v>54.859761763960464</v>
      </c>
      <c r="D64" s="2">
        <f>'CU70'!D46*100/'CU70'!$H$55</f>
        <v>65.83171411675256</v>
      </c>
      <c r="E64" s="2">
        <f>'CU70'!E46*100/'CU70'!$H$55</f>
        <v>71.3176902931486</v>
      </c>
      <c r="F64" s="2">
        <f>'CU70'!F46*100/'CU70'!$H$55</f>
        <v>76.80366646954465</v>
      </c>
      <c r="G64" s="2">
        <f>'CU70'!G46*100/'CU70'!$H$55</f>
        <v>82.28964264594069</v>
      </c>
      <c r="H64" s="2">
        <f>'CU70'!H46*100/'CU70'!$H$55</f>
        <v>87.77561882233674</v>
      </c>
      <c r="I64" s="2">
        <f>'CU70'!I46*100/'CU70'!$H$55</f>
        <v>93.26159499873279</v>
      </c>
      <c r="J64" s="2">
        <f>'CU70'!J46*100/'CU70'!$H$55</f>
        <v>98.74757117512884</v>
      </c>
      <c r="K64" s="2">
        <f>'CU70'!K46*100/'CU70'!$H$55</f>
        <v>104.23354735152489</v>
      </c>
      <c r="L64" s="2">
        <f>'CU70'!L46*100/'CU70'!$H$55</f>
        <v>109.71952352792093</v>
      </c>
      <c r="M64" s="2">
        <f>'CU70'!M46*100/'CU70'!$H$55</f>
        <v>115.20549970431698</v>
      </c>
      <c r="N64" s="2">
        <f>'CU70'!N46*100/'CU70'!$H$55</f>
        <v>120.69147588071303</v>
      </c>
      <c r="O64" s="2">
        <f>'CU70'!O46*100/'CU70'!$H$55</f>
        <v>126.17745205710908</v>
      </c>
      <c r="P64" s="2">
        <f>'CU70'!P46*100/'CU70'!$H$55</f>
        <v>131.66342823350513</v>
      </c>
      <c r="Q64" s="2">
        <f>'CU70'!Q46*100/'CU70'!$H$55</f>
        <v>137.14940440990114</v>
      </c>
      <c r="R64" s="2">
        <f>'CU70'!R46*100/'CU70'!$H$55</f>
        <v>142.6353805862972</v>
      </c>
      <c r="S64" s="2">
        <f>'CU70'!S46*100/'CU70'!$H$55</f>
        <v>148.12135676269324</v>
      </c>
      <c r="T64" s="2">
        <f>'CU70'!T46*100/'CU70'!$H$55</f>
        <v>153.6073329390893</v>
      </c>
      <c r="U64" s="2">
        <f>'CU70'!U46*100/'CU70'!$H$55</f>
        <v>159.0933091154853</v>
      </c>
      <c r="V64" s="2">
        <f>'CU70'!V46*100/'CU70'!$H$55</f>
        <v>164.57928529188138</v>
      </c>
      <c r="W64" s="2">
        <f>'CU70'!W46*100/'CU70'!$H$55</f>
        <v>175.55123764467348</v>
      </c>
      <c r="X64" s="2">
        <f>'CU70'!X46*100/'CU70'!$H$55</f>
        <v>192.00916617386162</v>
      </c>
    </row>
    <row r="65" spans="2:24" ht="14.25">
      <c r="B65" s="2">
        <f>'CU70'!B47*100/'CU70'!$H$55</f>
        <v>28.749894398918645</v>
      </c>
      <c r="C65" s="2">
        <f>'CU70'!C47*100/'CU70'!$H$55</f>
        <v>57.49978879783729</v>
      </c>
      <c r="D65" s="2">
        <f>'CU70'!D47*100/'CU70'!$H$55</f>
        <v>68.99974655740475</v>
      </c>
      <c r="E65" s="2">
        <f>'CU70'!E47*100/'CU70'!$H$55</f>
        <v>74.74972543718846</v>
      </c>
      <c r="F65" s="2">
        <f>'CU70'!F47*100/'CU70'!$H$55</f>
        <v>80.4997043169722</v>
      </c>
      <c r="G65" s="2">
        <f>'CU70'!G47*100/'CU70'!$H$55</f>
        <v>86.24968319675594</v>
      </c>
      <c r="H65" s="2">
        <f>'CU70'!H47*100/'CU70'!$H$55</f>
        <v>91.99966207653966</v>
      </c>
      <c r="I65" s="2">
        <f>'CU70'!I47*100/'CU70'!$H$55</f>
        <v>97.74964095632338</v>
      </c>
      <c r="J65" s="2">
        <f>'CU70'!J47*100/'CU70'!$H$55</f>
        <v>103.49961983610713</v>
      </c>
      <c r="K65" s="2">
        <f>'CU70'!K47*100/'CU70'!$H$55</f>
        <v>109.24959871589085</v>
      </c>
      <c r="L65" s="2">
        <f>'CU70'!L47*100/'CU70'!$H$55</f>
        <v>114.99957759567458</v>
      </c>
      <c r="M65" s="2">
        <f>'CU70'!M47*100/'CU70'!$H$55</f>
        <v>120.74955647545832</v>
      </c>
      <c r="N65" s="2">
        <f>'CU70'!N47*100/'CU70'!$H$55</f>
        <v>126.49953535524203</v>
      </c>
      <c r="O65" s="2">
        <f>'CU70'!O47*100/'CU70'!$H$55</f>
        <v>132.24951423502577</v>
      </c>
      <c r="P65" s="2">
        <f>'CU70'!P47*100/'CU70'!$H$55</f>
        <v>137.9994931148095</v>
      </c>
      <c r="Q65" s="2">
        <f>'CU70'!Q47*100/'CU70'!$H$55</f>
        <v>143.74947199459322</v>
      </c>
      <c r="R65" s="2">
        <f>'CU70'!R47*100/'CU70'!$H$55</f>
        <v>149.49945087437692</v>
      </c>
      <c r="S65" s="2">
        <f>'CU70'!S47*100/'CU70'!$H$55</f>
        <v>155.24942975416067</v>
      </c>
      <c r="T65" s="2">
        <f>'CU70'!T47*100/'CU70'!$H$55</f>
        <v>160.9994086339444</v>
      </c>
      <c r="U65" s="2">
        <f>'CU70'!U47*100/'CU70'!$H$55</f>
        <v>166.74938751372812</v>
      </c>
      <c r="V65" s="2">
        <f>'CU70'!V47*100/'CU70'!$H$55</f>
        <v>172.49936639351188</v>
      </c>
      <c r="W65" s="2">
        <f>'CU70'!W47*100/'CU70'!$H$55</f>
        <v>183.99932415307933</v>
      </c>
      <c r="X65" s="2">
        <f>'CU70'!X47*100/'CU70'!$H$55</f>
        <v>201.2492607924305</v>
      </c>
    </row>
    <row r="66" spans="2:24" ht="14.25">
      <c r="B66" s="2">
        <f>'CU70'!B48*100/'CU70'!$H$55</f>
        <v>30.069907915857062</v>
      </c>
      <c r="C66" s="2">
        <f>'CU70'!C48*100/'CU70'!$H$55</f>
        <v>60.139815831714124</v>
      </c>
      <c r="D66" s="2">
        <f>'CU70'!D48*100/'CU70'!$H$55</f>
        <v>72.16777899805695</v>
      </c>
      <c r="E66" s="2">
        <f>'CU70'!E48*100/'CU70'!$H$55</f>
        <v>78.18176058122836</v>
      </c>
      <c r="F66" s="2">
        <f>'CU70'!F48*100/'CU70'!$H$55</f>
        <v>84.19574216439977</v>
      </c>
      <c r="G66" s="2">
        <f>'CU70'!G48*100/'CU70'!$H$55</f>
        <v>90.20972374757118</v>
      </c>
      <c r="H66" s="2">
        <f>'CU70'!H48*100/'CU70'!$H$55</f>
        <v>96.22370533074259</v>
      </c>
      <c r="I66" s="2">
        <f>'CU70'!I48*100/'CU70'!$H$55</f>
        <v>102.23768691391399</v>
      </c>
      <c r="J66" s="2">
        <f>'CU70'!J48*100/'CU70'!$H$55</f>
        <v>108.2516684970854</v>
      </c>
      <c r="K66" s="2">
        <f>'CU70'!K48*100/'CU70'!$H$55</f>
        <v>114.26565008025683</v>
      </c>
      <c r="L66" s="2">
        <f>'CU70'!L48*100/'CU70'!$H$55</f>
        <v>120.27963166342825</v>
      </c>
      <c r="M66" s="2">
        <f>'CU70'!M48*100/'CU70'!$H$55</f>
        <v>126.29361324659963</v>
      </c>
      <c r="N66" s="2">
        <f>'CU70'!N48*100/'CU70'!$H$55</f>
        <v>132.30759482977106</v>
      </c>
      <c r="O66" s="2">
        <f>'CU70'!O48*100/'CU70'!$H$55</f>
        <v>138.32157641294248</v>
      </c>
      <c r="P66" s="2">
        <f>'CU70'!P48*100/'CU70'!$H$55</f>
        <v>144.3355579961139</v>
      </c>
      <c r="Q66" s="2">
        <f>'CU70'!Q48*100/'CU70'!$H$55</f>
        <v>150.34953957928528</v>
      </c>
      <c r="R66" s="2">
        <f>'CU70'!R48*100/'CU70'!$H$55</f>
        <v>156.36352116245672</v>
      </c>
      <c r="S66" s="2">
        <f>'CU70'!S48*100/'CU70'!$H$55</f>
        <v>162.3775027456281</v>
      </c>
      <c r="T66" s="2">
        <f>'CU70'!T48*100/'CU70'!$H$55</f>
        <v>168.39148432879955</v>
      </c>
      <c r="U66" s="2">
        <f>'CU70'!U48*100/'CU70'!$H$55</f>
        <v>174.40546591197094</v>
      </c>
      <c r="V66" s="2">
        <f>'CU70'!V48*100/'CU70'!$H$55</f>
        <v>180.41944749514235</v>
      </c>
      <c r="W66" s="2">
        <f>'CU70'!W48*100/'CU70'!$H$55</f>
        <v>192.44741066148518</v>
      </c>
      <c r="X66" s="2">
        <f>'CU70'!X48*100/'CU70'!$H$55</f>
        <v>210.48935541099942</v>
      </c>
    </row>
    <row r="67" spans="2:24" ht="14.25">
      <c r="B67" s="2">
        <f>'CU70'!B49*100/'CU70'!$H$55</f>
        <v>31.38992143279547</v>
      </c>
      <c r="C67" s="2">
        <f>'CU70'!C49*100/'CU70'!$H$55</f>
        <v>62.77984286559094</v>
      </c>
      <c r="D67" s="2">
        <f>'CU70'!D49*100/'CU70'!$H$55</f>
        <v>75.33581143870913</v>
      </c>
      <c r="E67" s="2">
        <f>'CU70'!E49*100/'CU70'!$H$55</f>
        <v>81.61379572526823</v>
      </c>
      <c r="F67" s="2">
        <f>'CU70'!F49*100/'CU70'!$H$55</f>
        <v>87.89178001182734</v>
      </c>
      <c r="G67" s="2">
        <f>'CU70'!G49*100/'CU70'!$H$55</f>
        <v>94.16976429838643</v>
      </c>
      <c r="H67" s="2">
        <f>'CU70'!H49*100/'CU70'!$H$55</f>
        <v>100.4477485849455</v>
      </c>
      <c r="I67" s="2">
        <f>'CU70'!I49*100/'CU70'!$H$55</f>
        <v>106.7257328715046</v>
      </c>
      <c r="J67" s="2">
        <f>'CU70'!J49*100/'CU70'!$H$55</f>
        <v>113.00371715806371</v>
      </c>
      <c r="K67" s="2">
        <f>'CU70'!K49*100/'CU70'!$H$55</f>
        <v>119.2817014446228</v>
      </c>
      <c r="L67" s="2">
        <f>'CU70'!L49*100/'CU70'!$H$55</f>
        <v>125.55968573118189</v>
      </c>
      <c r="M67" s="2">
        <f>'CU70'!M49*100/'CU70'!$H$55</f>
        <v>131.83767001774098</v>
      </c>
      <c r="N67" s="2">
        <f>'CU70'!N49*100/'CU70'!$H$55</f>
        <v>138.11565430430008</v>
      </c>
      <c r="O67" s="2">
        <f>'CU70'!O49*100/'CU70'!$H$55</f>
        <v>144.39363859085915</v>
      </c>
      <c r="P67" s="2">
        <f>'CU70'!P49*100/'CU70'!$H$55</f>
        <v>150.67162287741826</v>
      </c>
      <c r="Q67" s="2">
        <f>'CU70'!Q49*100/'CU70'!$H$55</f>
        <v>156.94960716397736</v>
      </c>
      <c r="R67" s="2">
        <f>'CU70'!R49*100/'CU70'!$H$55</f>
        <v>163.22759145053647</v>
      </c>
      <c r="S67" s="2">
        <f>'CU70'!S49*100/'CU70'!$H$55</f>
        <v>169.50557573709557</v>
      </c>
      <c r="T67" s="2">
        <f>'CU70'!T49*100/'CU70'!$H$55</f>
        <v>175.78356002365467</v>
      </c>
      <c r="U67" s="2">
        <f>'CU70'!U49*100/'CU70'!$H$55</f>
        <v>182.06154431021372</v>
      </c>
      <c r="V67" s="2">
        <f>'CU70'!V49*100/'CU70'!$H$55</f>
        <v>188.33952859677285</v>
      </c>
      <c r="W67" s="2">
        <f>'CU70'!W49*100/'CU70'!$H$55</f>
        <v>200.895497169891</v>
      </c>
      <c r="X67" s="2">
        <f>'CU70'!X49*100/'CU70'!$H$55</f>
        <v>219.7294500295683</v>
      </c>
    </row>
    <row r="68" spans="2:24" ht="14.25">
      <c r="B68" s="2">
        <f>'CU70'!B50*100/'CU70'!$H$55</f>
        <v>32.709934949733885</v>
      </c>
      <c r="C68" s="2">
        <f>'CU70'!C50*100/'CU70'!$H$55</f>
        <v>65.41986989946777</v>
      </c>
      <c r="D68" s="2">
        <f>'CU70'!D50*100/'CU70'!$H$55</f>
        <v>78.50384387936131</v>
      </c>
      <c r="E68" s="2">
        <f>'CU70'!E50*100/'CU70'!$H$55</f>
        <v>85.0458308693081</v>
      </c>
      <c r="F68" s="2">
        <f>'CU70'!F50*100/'CU70'!$H$55</f>
        <v>91.58781785925488</v>
      </c>
      <c r="G68" s="2">
        <f>'CU70'!G50*100/'CU70'!$H$55</f>
        <v>98.12980484920166</v>
      </c>
      <c r="H68" s="2">
        <f>'CU70'!H50*100/'CU70'!$H$55</f>
        <v>104.67179183914844</v>
      </c>
      <c r="I68" s="2">
        <f>'CU70'!I50*100/'CU70'!$H$55</f>
        <v>111.21377882909519</v>
      </c>
      <c r="J68" s="2">
        <f>'CU70'!J50*100/'CU70'!$H$55</f>
        <v>117.755765819042</v>
      </c>
      <c r="K68" s="2">
        <f>'CU70'!K50*100/'CU70'!$H$55</f>
        <v>124.29775280898878</v>
      </c>
      <c r="L68" s="2">
        <f>'CU70'!L50*100/'CU70'!$H$55</f>
        <v>130.83973979893554</v>
      </c>
      <c r="M68" s="2">
        <f>'CU70'!M50*100/'CU70'!$H$55</f>
        <v>137.38172678888233</v>
      </c>
      <c r="N68" s="2">
        <f>'CU70'!N50*100/'CU70'!$H$55</f>
        <v>143.9237137788291</v>
      </c>
      <c r="O68" s="2">
        <f>'CU70'!O50*100/'CU70'!$H$55</f>
        <v>150.46570076877586</v>
      </c>
      <c r="P68" s="2">
        <f>'CU70'!P50*100/'CU70'!$H$55</f>
        <v>157.00768775872262</v>
      </c>
      <c r="Q68" s="2">
        <f>'CU70'!Q50*100/'CU70'!$H$55</f>
        <v>163.54967474866945</v>
      </c>
      <c r="R68" s="2">
        <f>'CU70'!R50*100/'CU70'!$H$55</f>
        <v>170.0916617386162</v>
      </c>
      <c r="S68" s="2">
        <f>'CU70'!S50*100/'CU70'!$H$55</f>
        <v>176.63364872856297</v>
      </c>
      <c r="T68" s="2">
        <f>'CU70'!T50*100/'CU70'!$H$55</f>
        <v>183.17563571850977</v>
      </c>
      <c r="U68" s="2">
        <f>'CU70'!U50*100/'CU70'!$H$55</f>
        <v>189.7176227084565</v>
      </c>
      <c r="V68" s="2">
        <f>'CU70'!V50*100/'CU70'!$H$55</f>
        <v>196.25960969840332</v>
      </c>
      <c r="W68" s="2">
        <f>'CU70'!W50*100/'CU70'!$H$55</f>
        <v>209.34358367829688</v>
      </c>
      <c r="X68" s="2">
        <f>'CU70'!X50*100/'CU70'!$H$55</f>
        <v>228.96954464813723</v>
      </c>
    </row>
    <row r="69" spans="2:24" ht="14.25">
      <c r="B69" s="2">
        <f>'CU70'!B51*100/'CU70'!$H$55</f>
        <v>34.0299484666723</v>
      </c>
      <c r="C69" s="2">
        <f>'CU70'!C51*100/'CU70'!$H$55</f>
        <v>68.0598969333446</v>
      </c>
      <c r="D69" s="2">
        <f>'CU70'!D51*100/'CU70'!$H$55</f>
        <v>81.67187632001352</v>
      </c>
      <c r="E69" s="2">
        <f>'CU70'!E51*100/'CU70'!$H$55</f>
        <v>88.47786601334799</v>
      </c>
      <c r="F69" s="2">
        <f>'CU70'!F51*100/'CU70'!$H$55</f>
        <v>95.28385570668243</v>
      </c>
      <c r="G69" s="2">
        <f>'CU70'!G51*100/'CU70'!$H$55</f>
        <v>102.0898454000169</v>
      </c>
      <c r="H69" s="2">
        <f>'CU70'!H51*100/'CU70'!$H$55</f>
        <v>108.89583509335137</v>
      </c>
      <c r="I69" s="2">
        <f>'CU70'!I51*100/'CU70'!$H$55</f>
        <v>115.7018247866858</v>
      </c>
      <c r="J69" s="2">
        <f>'CU70'!J51*100/'CU70'!$H$55</f>
        <v>122.5078144800203</v>
      </c>
      <c r="K69" s="2">
        <f>'CU70'!K51*100/'CU70'!$H$55</f>
        <v>129.31380417335475</v>
      </c>
      <c r="L69" s="2">
        <f>'CU70'!L51*100/'CU70'!$H$55</f>
        <v>136.1197938666892</v>
      </c>
      <c r="M69" s="2">
        <f>'CU70'!M51*100/'CU70'!$H$55</f>
        <v>142.92578356002363</v>
      </c>
      <c r="N69" s="2">
        <f>'CU70'!N51*100/'CU70'!$H$55</f>
        <v>149.7317732533581</v>
      </c>
      <c r="O69" s="2">
        <f>'CU70'!O51*100/'CU70'!$H$55</f>
        <v>156.53776294669257</v>
      </c>
      <c r="P69" s="2">
        <f>'CU70'!P51*100/'CU70'!$H$55</f>
        <v>163.34375264002705</v>
      </c>
      <c r="Q69" s="2">
        <f>'CU70'!Q51*100/'CU70'!$H$55</f>
        <v>170.1497423333615</v>
      </c>
      <c r="R69" s="2">
        <f>'CU70'!R51*100/'CU70'!$H$55</f>
        <v>176.95573202669598</v>
      </c>
      <c r="S69" s="2">
        <f>'CU70'!S51*100/'CU70'!$H$55</f>
        <v>183.76172172003044</v>
      </c>
      <c r="T69" s="2">
        <f>'CU70'!T51*100/'CU70'!$H$55</f>
        <v>190.56771141336486</v>
      </c>
      <c r="U69" s="2">
        <f>'CU70'!U51*100/'CU70'!$H$55</f>
        <v>197.37370110669931</v>
      </c>
      <c r="V69" s="2">
        <f>'CU70'!V51*100/'CU70'!$H$55</f>
        <v>204.1796908000338</v>
      </c>
      <c r="W69" s="2">
        <f>'CU70'!W51*100/'CU70'!$H$55</f>
        <v>217.79167018670273</v>
      </c>
      <c r="X69" s="2">
        <f>'CU70'!X51*100/'CU70'!$H$55</f>
        <v>238.20963926670606</v>
      </c>
    </row>
    <row r="70" spans="2:24" ht="14.25">
      <c r="B70" s="2">
        <f>'CU70'!B52*100/'CU70'!$H$55</f>
        <v>35.34996198361071</v>
      </c>
      <c r="C70" s="2">
        <f>'CU70'!C52*100/'CU70'!$H$55</f>
        <v>70.69992396722142</v>
      </c>
      <c r="D70" s="2">
        <f>'CU70'!D52*100/'CU70'!$H$55</f>
        <v>84.83990876066571</v>
      </c>
      <c r="E70" s="2">
        <f>'CU70'!E52*100/'CU70'!$H$55</f>
        <v>91.90990115738784</v>
      </c>
      <c r="F70" s="2">
        <f>'CU70'!F52*100/'CU70'!$H$55</f>
        <v>98.97989355410999</v>
      </c>
      <c r="G70" s="2">
        <f>'CU70'!G52*100/'CU70'!$H$55</f>
        <v>106.04988595083213</v>
      </c>
      <c r="H70" s="2">
        <f>'CU70'!H52*100/'CU70'!$H$55</f>
        <v>113.11987834755429</v>
      </c>
      <c r="I70" s="2">
        <f>'CU70'!I52*100/'CU70'!$H$55</f>
        <v>120.18987074427642</v>
      </c>
      <c r="J70" s="2">
        <f>'CU70'!J52*100/'CU70'!$H$55</f>
        <v>127.25986314099859</v>
      </c>
      <c r="K70" s="2">
        <f>'CU70'!K52*100/'CU70'!$H$55</f>
        <v>134.3298555377207</v>
      </c>
      <c r="L70" s="2">
        <f>'CU70'!L52*100/'CU70'!$H$55</f>
        <v>141.39984793444285</v>
      </c>
      <c r="M70" s="2">
        <f>'CU70'!M52*100/'CU70'!$H$55</f>
        <v>148.469840331165</v>
      </c>
      <c r="N70" s="2">
        <f>'CU70'!N52*100/'CU70'!$H$55</f>
        <v>155.53983272788716</v>
      </c>
      <c r="O70" s="2">
        <f>'CU70'!O52*100/'CU70'!$H$55</f>
        <v>162.60982512460927</v>
      </c>
      <c r="P70" s="2">
        <f>'CU70'!P52*100/'CU70'!$H$55</f>
        <v>169.67981752133142</v>
      </c>
      <c r="Q70" s="2">
        <f>'CU70'!Q52*100/'CU70'!$H$55</f>
        <v>176.74980991805356</v>
      </c>
      <c r="R70" s="2">
        <f>'CU70'!R52*100/'CU70'!$H$55</f>
        <v>183.81980231477567</v>
      </c>
      <c r="S70" s="2">
        <f>'CU70'!S52*100/'CU70'!$H$55</f>
        <v>190.8897947114978</v>
      </c>
      <c r="T70" s="2">
        <f>'CU70'!T52*100/'CU70'!$H$55</f>
        <v>197.95978710821998</v>
      </c>
      <c r="U70" s="2">
        <f>'CU70'!U52*100/'CU70'!$H$55</f>
        <v>205.0297795049421</v>
      </c>
      <c r="V70" s="2">
        <f>'CU70'!V52*100/'CU70'!$H$55</f>
        <v>212.09977190166427</v>
      </c>
      <c r="W70" s="2">
        <f>'CU70'!W52*100/'CU70'!$H$55</f>
        <v>226.23975669510858</v>
      </c>
      <c r="X70" s="2">
        <f>'CU70'!X52*100/'CU70'!$H$55</f>
        <v>247.44973388527498</v>
      </c>
    </row>
    <row r="76" spans="1:22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 t="s">
        <v>11</v>
      </c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ht="15">
      <c r="A77" s="7"/>
      <c r="B77" s="8" t="str">
        <f>"-1.5 ML/ha"</f>
        <v>-1.5 ML/ha</v>
      </c>
      <c r="C77" s="8" t="str">
        <f>"-1.0 ML/ha"</f>
        <v>-1.0 ML/ha</v>
      </c>
      <c r="D77" s="8" t="str">
        <f>"-0.8 ML/ha"</f>
        <v>-0.8 ML/ha</v>
      </c>
      <c r="E77" s="8" t="str">
        <f>"-0.7 ML/ha"</f>
        <v>-0.7 ML/ha</v>
      </c>
      <c r="F77" s="8" t="str">
        <f>"-0.6 ML/ha"</f>
        <v>-0.6 ML/ha</v>
      </c>
      <c r="G77" s="8" t="str">
        <f>"-0.5 ML/ha"</f>
        <v>-0.5 ML/ha</v>
      </c>
      <c r="H77" s="8" t="str">
        <f>"-0.4 ML/ha"</f>
        <v>-0.4 ML/ha</v>
      </c>
      <c r="I77" s="8" t="str">
        <f>"-0.3 ML/ha"</f>
        <v>-0.3 ML/ha</v>
      </c>
      <c r="J77" s="8" t="str">
        <f>"-0.2 ML/ha"</f>
        <v>-0.2 ML/ha</v>
      </c>
      <c r="K77" s="8" t="str">
        <f>"-0.1 ML/ha"</f>
        <v>-0.1 ML/ha</v>
      </c>
      <c r="L77" s="8" t="s">
        <v>0</v>
      </c>
      <c r="M77" s="8" t="str">
        <f>"+0.1 ML/ha"</f>
        <v>+0.1 ML/ha</v>
      </c>
      <c r="N77" s="8" t="str">
        <f>"+0.2 ML/ha"</f>
        <v>+0.2 ML/ha</v>
      </c>
      <c r="O77" s="8" t="str">
        <f>"+0.3 ML/ha"</f>
        <v>+0.3 ML/ha</v>
      </c>
      <c r="P77" s="8" t="str">
        <f>"+0.4 ML/ha"</f>
        <v>+0.4 ML/ha</v>
      </c>
      <c r="Q77" s="8" t="str">
        <f>"+0.5 ML/ha"</f>
        <v>+0.5 ML/ha</v>
      </c>
      <c r="R77" s="8" t="str">
        <f>"+0.6 ML/ha"</f>
        <v>+0.6 ML/ha</v>
      </c>
      <c r="S77" s="8" t="str">
        <f>"+0.7 ML/ha"</f>
        <v>+0.7 ML/ha</v>
      </c>
      <c r="T77" s="8" t="str">
        <f>"+0.8 ML/ha"</f>
        <v>+0.8 ML/ha</v>
      </c>
      <c r="U77" s="8" t="str">
        <f>"+0.9 ML/ha"</f>
        <v>+0.9 ML/ha</v>
      </c>
      <c r="V77" s="9" t="str">
        <f>"+1.0 ML/ha"</f>
        <v>+1.0 ML/ha</v>
      </c>
      <c r="W77" s="9" t="str">
        <f>"+1.2 ML/ha"</f>
        <v>+1.2 ML/ha</v>
      </c>
      <c r="X77" s="9" t="str">
        <f>"+1.5 ML/ha"</f>
        <v>+1.5 ML/ha</v>
      </c>
    </row>
    <row r="78" spans="1:24" ht="15.75" thickBot="1">
      <c r="A78" s="15" t="s">
        <v>2</v>
      </c>
      <c r="B78" s="10">
        <f aca="true" t="shared" si="18" ref="B78:X78">AVERAGE(B79:B90)</f>
        <v>12.484405080134087</v>
      </c>
      <c r="C78" s="10">
        <f t="shared" si="18"/>
        <v>24.45932491840742</v>
      </c>
      <c r="D78" s="10">
        <f t="shared" si="18"/>
        <v>27.93282098599575</v>
      </c>
      <c r="E78" s="10">
        <f t="shared" si="18"/>
        <v>29.387467905278267</v>
      </c>
      <c r="F78" s="10">
        <f t="shared" si="18"/>
        <v>30.65404741488636</v>
      </c>
      <c r="G78" s="10">
        <f t="shared" si="18"/>
        <v>31.732559514820014</v>
      </c>
      <c r="H78" s="10">
        <f t="shared" si="18"/>
        <v>32.62300420507925</v>
      </c>
      <c r="I78" s="10">
        <f t="shared" si="18"/>
        <v>33.325381485664046</v>
      </c>
      <c r="J78" s="10">
        <f t="shared" si="18"/>
        <v>33.83969135657441</v>
      </c>
      <c r="K78" s="10">
        <f t="shared" si="18"/>
        <v>34.165933817810355</v>
      </c>
      <c r="L78" s="10">
        <f t="shared" si="18"/>
        <v>34.304108869371866</v>
      </c>
      <c r="M78" s="10">
        <f t="shared" si="18"/>
        <v>34.25421651125895</v>
      </c>
      <c r="N78" s="10">
        <f t="shared" si="18"/>
        <v>34.0162567434716</v>
      </c>
      <c r="O78" s="10">
        <f t="shared" si="18"/>
        <v>33.59022956600982</v>
      </c>
      <c r="P78" s="10">
        <f t="shared" si="18"/>
        <v>32.97613497887361</v>
      </c>
      <c r="Q78" s="10">
        <f t="shared" si="18"/>
        <v>32.17397298206296</v>
      </c>
      <c r="R78" s="10">
        <f t="shared" si="18"/>
        <v>31.183743575577896</v>
      </c>
      <c r="S78" s="10">
        <f t="shared" si="18"/>
        <v>30.0054467594184</v>
      </c>
      <c r="T78" s="10">
        <f t="shared" si="18"/>
        <v>28.63908253358447</v>
      </c>
      <c r="U78" s="10">
        <f t="shared" si="18"/>
        <v>27.08465089807612</v>
      </c>
      <c r="V78" s="11">
        <f t="shared" si="18"/>
        <v>25.342151852893334</v>
      </c>
      <c r="W78" s="11">
        <f t="shared" si="18"/>
        <v>21.292951533504453</v>
      </c>
      <c r="X78" s="11">
        <f t="shared" si="18"/>
        <v>15.726214335783311</v>
      </c>
    </row>
    <row r="79" spans="2:24" ht="14.25">
      <c r="B79" s="2">
        <f>IF(-0.0029*'CU70'!B59^2+0.6769*'CU70'!B59-4.1922&lt;0,0,-0.0029*'CU70'!B59^2+0.6769*'CU70'!B59-4.1922)</f>
        <v>8.781209291756092</v>
      </c>
      <c r="C79" s="2">
        <f>IF(-0.0029*'CU70'!C59^2+0.6769*'CU70'!C59-4.1922&lt;0,0,-0.0029*'CU70'!C59^2+0.6769*'CU70'!C59-4.1922)</f>
        <v>19.180369751294027</v>
      </c>
      <c r="D79" s="2">
        <f>IF(-0.0029*'CU70'!D59^2+0.6769*'CU70'!D59-4.1922&lt;0,0,-0.0029*'CU70'!D59^2+0.6769*'CU70'!D59-4.1922)</f>
        <v>22.619244262088117</v>
      </c>
      <c r="E79" s="2">
        <f>IF(-0.0029*'CU70'!E59^2+0.6769*'CU70'!E59-4.1922&lt;0,0,-0.0029*'CU70'!E59^2+0.6769*'CU70'!E59-4.1922)</f>
        <v>24.184226587552075</v>
      </c>
      <c r="F79" s="2">
        <f>IF(-0.0029*'CU70'!F59^2+0.6769*'CU70'!F59-4.1922&lt;0,0,-0.0029*'CU70'!F59^2+0.6769*'CU70'!F59-4.1922)</f>
        <v>25.646238959727306</v>
      </c>
      <c r="G79" s="2">
        <f>IF(-0.0029*'CU70'!G59^2+0.6769*'CU70'!G59-4.1922&lt;0,0,-0.0029*'CU70'!G59^2+0.6769*'CU70'!G59-4.1922)</f>
        <v>27.00528137861381</v>
      </c>
      <c r="H79" s="2">
        <f>IF(-0.0029*'CU70'!H59^2+0.6769*'CU70'!H59-4.1922&lt;0,0,-0.0029*'CU70'!H59^2+0.6769*'CU70'!H59-4.1922)</f>
        <v>28.26135384421159</v>
      </c>
      <c r="I79" s="2">
        <f>IF(-0.0029*'CU70'!I59^2+0.6769*'CU70'!I59-4.1922&lt;0,0,-0.0029*'CU70'!I59^2+0.6769*'CU70'!I59-4.1922)</f>
        <v>29.41445635652064</v>
      </c>
      <c r="J79" s="2">
        <f>IF(-0.0029*'CU70'!J59^2+0.6769*'CU70'!J59-4.1922&lt;0,0,-0.0029*'CU70'!J59^2+0.6769*'CU70'!J59-4.1922)</f>
        <v>30.464588915540965</v>
      </c>
      <c r="K79" s="2">
        <f>IF(-0.0029*'CU70'!K59^2+0.6769*'CU70'!K59-4.1922&lt;0,0,-0.0029*'CU70'!K59^2+0.6769*'CU70'!K59-4.1922)</f>
        <v>31.411751521272564</v>
      </c>
      <c r="L79" s="2">
        <f>IF(-0.0029*'CU70'!L59^2+0.6769*'CU70'!L59-4.1922&lt;0,0,-0.0029*'CU70'!L59^2+0.6769*'CU70'!L59-4.1922)</f>
        <v>32.255944173715434</v>
      </c>
      <c r="M79" s="2">
        <f>IF(-0.0029*'CU70'!M59^2+0.6769*'CU70'!M59-4.1922&lt;0,0,-0.0029*'CU70'!M59^2+0.6769*'CU70'!M59-4.1922)</f>
        <v>32.997166872869585</v>
      </c>
      <c r="N79" s="2">
        <f>IF(-0.0029*'CU70'!N59^2+0.6769*'CU70'!N59-4.1922&lt;0,0,-0.0029*'CU70'!N59^2+0.6769*'CU70'!N59-4.1922)</f>
        <v>33.635419618735014</v>
      </c>
      <c r="O79" s="2">
        <f>IF(-0.0029*'CU70'!O59^2+0.6769*'CU70'!O59-4.1922&lt;0,0,-0.0029*'CU70'!O59^2+0.6769*'CU70'!O59-4.1922)</f>
        <v>34.170702411311694</v>
      </c>
      <c r="P79" s="2">
        <f>IF(-0.0029*'CU70'!P59^2+0.6769*'CU70'!P59-4.1922&lt;0,0,-0.0029*'CU70'!P59^2+0.6769*'CU70'!P59-4.1922)</f>
        <v>34.60301525059967</v>
      </c>
      <c r="Q79" s="2">
        <f>IF(-0.0029*'CU70'!Q59^2+0.6769*'CU70'!Q59-4.1922&lt;0,0,-0.0029*'CU70'!Q59^2+0.6769*'CU70'!Q59-4.1922)</f>
        <v>34.932358136598914</v>
      </c>
      <c r="R79" s="2">
        <f>IF(-0.0029*'CU70'!R59^2+0.6769*'CU70'!R59-4.1922&lt;0,0,-0.0029*'CU70'!R59^2+0.6769*'CU70'!R59-4.1922)</f>
        <v>35.15873106930943</v>
      </c>
      <c r="S79" s="2">
        <f>IF(-0.0029*'CU70'!S59^2+0.6769*'CU70'!S59-4.1922&lt;0,0,-0.0029*'CU70'!S59^2+0.6769*'CU70'!S59-4.1922)</f>
        <v>35.282134048731216</v>
      </c>
      <c r="T79" s="2">
        <f>IF(-0.0029*'CU70'!T59^2+0.6769*'CU70'!T59-4.1922&lt;0,0,-0.0029*'CU70'!T59^2+0.6769*'CU70'!T59-4.1922)</f>
        <v>35.302567074864285</v>
      </c>
      <c r="U79" s="2">
        <f>IF(-0.0029*'CU70'!U59^2+0.6769*'CU70'!U59-4.1922&lt;0,0,-0.0029*'CU70'!U59^2+0.6769*'CU70'!U59-4.1922)</f>
        <v>35.22003014770862</v>
      </c>
      <c r="V79" s="2">
        <f>IF(-0.0029*'CU70'!V59^2+0.6769*'CU70'!V59-4.1922&lt;0,0,-0.0029*'CU70'!V59^2+0.6769*'CU70'!V59-4.1922)</f>
        <v>35.034523267264234</v>
      </c>
      <c r="W79" s="2">
        <f>IF(-0.0029*'CU70'!W59^2+0.6769*'CU70'!W59-4.1922&lt;0,0,-0.0029*'CU70'!W59^2+0.6769*'CU70'!W59-4.1922)</f>
        <v>34.35459964650928</v>
      </c>
      <c r="X79" s="2">
        <f>IF(-0.0029*'CU70'!X59^2+0.6769*'CU70'!X59-4.1922&lt;0,0,-0.0029*'CU70'!X59^2+0.6769*'CU70'!X59-4.1922)</f>
        <v>32.5624395657114</v>
      </c>
    </row>
    <row r="80" spans="2:24" ht="14.25">
      <c r="B80" s="2">
        <f>IF(-0.0029*'CU70'!B60^2+0.6769*'CU70'!B60-4.1922&lt;0,0,-0.0029*'CU70'!B60^2+0.6769*'CU70'!B60-4.1922)</f>
        <v>9.3782347696393</v>
      </c>
      <c r="C80" s="2">
        <f>IF(-0.0029*'CU70'!C60^2+0.6769*'CU70'!C60-4.1922&lt;0,0,-0.0029*'CU70'!C60^2+0.6769*'CU70'!C60-4.1922)</f>
        <v>20.10310353745726</v>
      </c>
      <c r="D80" s="2">
        <f>IF(-0.0029*'CU70'!D60^2+0.6769*'CU70'!D60-4.1922&lt;0,0,-0.0029*'CU70'!D60^2+0.6769*'CU70'!D60-4.1922)</f>
        <v>23.596292564074474</v>
      </c>
      <c r="E80" s="2">
        <f>IF(-0.0029*'CU70'!E60^2+0.6769*'CU70'!E60-4.1922&lt;0,0,-0.0029*'CU70'!E60^2+0.6769*'CU70'!E60-4.1922)</f>
        <v>25.172153117273798</v>
      </c>
      <c r="F80" s="2">
        <f>IF(-0.0029*'CU70'!F60^2+0.6769*'CU70'!F60-4.1922&lt;0,0,-0.0029*'CU70'!F60^2+0.6769*'CU70'!F60-4.1922)</f>
        <v>26.634191030400267</v>
      </c>
      <c r="G80" s="2">
        <f>IF(-0.0029*'CU70'!G60^2+0.6769*'CU70'!G60-4.1922&lt;0,0,-0.0029*'CU70'!G60^2+0.6769*'CU70'!G60-4.1922)</f>
        <v>27.982406303453885</v>
      </c>
      <c r="H80" s="2">
        <f>IF(-0.0029*'CU70'!H60^2+0.6769*'CU70'!H60-4.1922&lt;0,0,-0.0029*'CU70'!H60^2+0.6769*'CU70'!H60-4.1922)</f>
        <v>29.21679893643465</v>
      </c>
      <c r="I80" s="2">
        <f>IF(-0.0029*'CU70'!I60^2+0.6769*'CU70'!I60-4.1922&lt;0,0,-0.0029*'CU70'!I60^2+0.6769*'CU70'!I60-4.1922)</f>
        <v>30.33736892934256</v>
      </c>
      <c r="J80" s="2">
        <f>IF(-0.0029*'CU70'!J60^2+0.6769*'CU70'!J60-4.1922&lt;0,0,-0.0029*'CU70'!J60^2+0.6769*'CU70'!J60-4.1922)</f>
        <v>31.344116282177616</v>
      </c>
      <c r="K80" s="2">
        <f>IF(-0.0029*'CU70'!K60^2+0.6769*'CU70'!K60-4.1922&lt;0,0,-0.0029*'CU70'!K60^2+0.6769*'CU70'!K60-4.1922)</f>
        <v>32.237040994939825</v>
      </c>
      <c r="L80" s="2">
        <f>IF(-0.0029*'CU70'!L60^2+0.6769*'CU70'!L60-4.1922&lt;0,0,-0.0029*'CU70'!L60^2+0.6769*'CU70'!L60-4.1922)</f>
        <v>33.01614306762917</v>
      </c>
      <c r="M80" s="2">
        <f>IF(-0.0029*'CU70'!M60^2+0.6769*'CU70'!M60-4.1922&lt;0,0,-0.0029*'CU70'!M60^2+0.6769*'CU70'!M60-4.1922)</f>
        <v>33.681422500245674</v>
      </c>
      <c r="N80" s="2">
        <f>IF(-0.0029*'CU70'!N60^2+0.6769*'CU70'!N60-4.1922&lt;0,0,-0.0029*'CU70'!N60^2+0.6769*'CU70'!N60-4.1922)</f>
        <v>34.232879292789306</v>
      </c>
      <c r="O80" s="2">
        <f>IF(-0.0029*'CU70'!O60^2+0.6769*'CU70'!O60-4.1922&lt;0,0,-0.0029*'CU70'!O60^2+0.6769*'CU70'!O60-4.1922)</f>
        <v>34.6705134452601</v>
      </c>
      <c r="P80" s="2">
        <f>IF(-0.0029*'CU70'!P60^2+0.6769*'CU70'!P60-4.1922&lt;0,0,-0.0029*'CU70'!P60^2+0.6769*'CU70'!P60-4.1922)</f>
        <v>34.994324957658044</v>
      </c>
      <c r="Q80" s="2">
        <f>IF(-0.0029*'CU70'!Q60^2+0.6769*'CU70'!Q60-4.1922&lt;0,0,-0.0029*'CU70'!Q60^2+0.6769*'CU70'!Q60-4.1922)</f>
        <v>35.204313829983114</v>
      </c>
      <c r="R80" s="2">
        <f>IF(-0.0029*'CU70'!R60^2+0.6769*'CU70'!R60-4.1922&lt;0,0,-0.0029*'CU70'!R60^2+0.6769*'CU70'!R60-4.1922)</f>
        <v>35.30048006223535</v>
      </c>
      <c r="S80" s="2">
        <f>IF(-0.0029*'CU70'!S60^2+0.6769*'CU70'!S60-4.1922&lt;0,0,-0.0029*'CU70'!S60^2+0.6769*'CU70'!S60-4.1922)</f>
        <v>35.282823654414734</v>
      </c>
      <c r="T80" s="2">
        <f>IF(-0.0029*'CU70'!T60^2+0.6769*'CU70'!T60-4.1922&lt;0,0,-0.0029*'CU70'!T60^2+0.6769*'CU70'!T60-4.1922)</f>
        <v>35.15134460652125</v>
      </c>
      <c r="U80" s="2">
        <f>IF(-0.0029*'CU70'!U60^2+0.6769*'CU70'!U60-4.1922&lt;0,0,-0.0029*'CU70'!U60^2+0.6769*'CU70'!U60-4.1922)</f>
        <v>34.90604291855492</v>
      </c>
      <c r="V80" s="2">
        <f>IF(-0.0029*'CU70'!V60^2+0.6769*'CU70'!V60-4.1922&lt;0,0,-0.0029*'CU70'!V60^2+0.6769*'CU70'!V60-4.1922)</f>
        <v>34.54691859051574</v>
      </c>
      <c r="W80" s="2">
        <f>IF(-0.0029*'CU70'!W60^2+0.6769*'CU70'!W60-4.1922&lt;0,0,-0.0029*'CU70'!W60^2+0.6769*'CU70'!W60-4.1922)</f>
        <v>33.487202014218795</v>
      </c>
      <c r="X80" s="2">
        <f>IF(-0.0029*'CU70'!X60^2+0.6769*'CU70'!X60-4.1922&lt;0,0,-0.0029*'CU70'!X60^2+0.6769*'CU70'!X60-4.1922)</f>
        <v>31.043957349227</v>
      </c>
    </row>
    <row r="81" spans="2:24" ht="14.25">
      <c r="B81" s="2">
        <f>IF(-0.0029*'CU70'!B61^2+0.6769*'CU70'!B61-4.1922&lt;0,0,-0.0029*'CU70'!B61^2+0.6769*'CU70'!B61-4.1922)</f>
        <v>10.097118045171483</v>
      </c>
      <c r="C81" s="2">
        <f>IF(-0.0029*'CU70'!C61^2+0.6769*'CU70'!C61-4.1922&lt;0,0,-0.0029*'CU70'!C61^2+0.6769*'CU70'!C61-4.1922)</f>
        <v>21.19160234035477</v>
      </c>
      <c r="D81" s="2">
        <f>IF(-0.0029*'CU70'!D61^2+0.6769*'CU70'!D61-4.1922&lt;0,0,-0.0029*'CU70'!D61^2+0.6769*'CU70'!D61-4.1922)</f>
        <v>24.734842608431386</v>
      </c>
      <c r="E81" s="2">
        <f>IF(-0.0029*'CU70'!E61^2+0.6769*'CU70'!E61-4.1922&lt;0,0,-0.0029*'CU70'!E61^2+0.6769*'CU70'!E61-4.1922)</f>
        <v>26.314772717470404</v>
      </c>
      <c r="F81" s="2">
        <f>IF(-0.0029*'CU70'!F61^2+0.6769*'CU70'!F61-4.1922&lt;0,0,-0.0029*'CU70'!F61^2+0.6769*'CU70'!F61-4.1922)</f>
        <v>27.766909476509895</v>
      </c>
      <c r="G81" s="2">
        <f>IF(-0.0029*'CU70'!G61^2+0.6769*'CU70'!G61-4.1922&lt;0,0,-0.0029*'CU70'!G61^2+0.6769*'CU70'!G61-4.1922)</f>
        <v>29.091252885549856</v>
      </c>
      <c r="H81" s="2">
        <f>IF(-0.0029*'CU70'!H61^2+0.6769*'CU70'!H61-4.1922&lt;0,0,-0.0029*'CU70'!H61^2+0.6769*'CU70'!H61-4.1922)</f>
        <v>30.28780294459029</v>
      </c>
      <c r="I81" s="2">
        <f>IF(-0.0029*'CU70'!I61^2+0.6769*'CU70'!I61-4.1922&lt;0,0,-0.0029*'CU70'!I61^2+0.6769*'CU70'!I61-4.1922)</f>
        <v>31.356559653631194</v>
      </c>
      <c r="J81" s="2">
        <f>IF(-0.0029*'CU70'!J61^2+0.6769*'CU70'!J61-4.1922&lt;0,0,-0.0029*'CU70'!J61^2+0.6769*'CU70'!J61-4.1922)</f>
        <v>32.29752301267257</v>
      </c>
      <c r="K81" s="2">
        <f>IF(-0.0029*'CU70'!K61^2+0.6769*'CU70'!K61-4.1922&lt;0,0,-0.0029*'CU70'!K61^2+0.6769*'CU70'!K61-4.1922)</f>
        <v>33.110693021714425</v>
      </c>
      <c r="L81" s="2">
        <f>IF(-0.0029*'CU70'!L61^2+0.6769*'CU70'!L61-4.1922&lt;0,0,-0.0029*'CU70'!L61^2+0.6769*'CU70'!L61-4.1922)</f>
        <v>33.796069680756744</v>
      </c>
      <c r="M81" s="2">
        <f>IF(-0.0029*'CU70'!M61^2+0.6769*'CU70'!M61-4.1922&lt;0,0,-0.0029*'CU70'!M61^2+0.6769*'CU70'!M61-4.1922)</f>
        <v>34.35365298979954</v>
      </c>
      <c r="N81" s="2">
        <f>IF(-0.0029*'CU70'!N61^2+0.6769*'CU70'!N61-4.1922&lt;0,0,-0.0029*'CU70'!N61^2+0.6769*'CU70'!N61-4.1922)</f>
        <v>34.78344294884281</v>
      </c>
      <c r="O81" s="2">
        <f>IF(-0.0029*'CU70'!O61^2+0.6769*'CU70'!O61-4.1922&lt;0,0,-0.0029*'CU70'!O61^2+0.6769*'CU70'!O61-4.1922)</f>
        <v>35.085439557886545</v>
      </c>
      <c r="P81" s="2">
        <f>IF(-0.0029*'CU70'!P61^2+0.6769*'CU70'!P61-4.1922&lt;0,0,-0.0029*'CU70'!P61^2+0.6769*'CU70'!P61-4.1922)</f>
        <v>35.25964281693076</v>
      </c>
      <c r="Q81" s="2">
        <f>IF(-0.0029*'CU70'!Q61^2+0.6769*'CU70'!Q61-4.1922&lt;0,0,-0.0029*'CU70'!Q61^2+0.6769*'CU70'!Q61-4.1922)</f>
        <v>35.30605272597545</v>
      </c>
      <c r="R81" s="2">
        <f>IF(-0.0029*'CU70'!R61^2+0.6769*'CU70'!R61-4.1922&lt;0,0,-0.0029*'CU70'!R61^2+0.6769*'CU70'!R61-4.1922)</f>
        <v>35.224669285020596</v>
      </c>
      <c r="S81" s="2">
        <f>IF(-0.0029*'CU70'!S61^2+0.6769*'CU70'!S61-4.1922&lt;0,0,-0.0029*'CU70'!S61^2+0.6769*'CU70'!S61-4.1922)</f>
        <v>35.01549249406623</v>
      </c>
      <c r="T81" s="2">
        <f>IF(-0.0029*'CU70'!T61^2+0.6769*'CU70'!T61-4.1922&lt;0,0,-0.0029*'CU70'!T61^2+0.6769*'CU70'!T61-4.1922)</f>
        <v>34.678522353112335</v>
      </c>
      <c r="U81" s="2">
        <f>IF(-0.0029*'CU70'!U61^2+0.6769*'CU70'!U61-4.1922&lt;0,0,-0.0029*'CU70'!U61^2+0.6769*'CU70'!U61-4.1922)</f>
        <v>34.2137588621589</v>
      </c>
      <c r="V81" s="2">
        <f>IF(-0.0029*'CU70'!V61^2+0.6769*'CU70'!V61-4.1922&lt;0,0,-0.0029*'CU70'!V61^2+0.6769*'CU70'!V61-4.1922)</f>
        <v>33.621202021205946</v>
      </c>
      <c r="W81" s="2">
        <f>IF(-0.0029*'CU70'!W61^2+0.6769*'CU70'!W61-4.1922&lt;0,0,-0.0029*'CU70'!W61^2+0.6769*'CU70'!W61-4.1922)</f>
        <v>32.05270828930145</v>
      </c>
      <c r="X81" s="2">
        <f>IF(-0.0029*'CU70'!X61^2+0.6769*'CU70'!X61-4.1922&lt;0,0,-0.0029*'CU70'!X61^2+0.6769*'CU70'!X61-4.1922)</f>
        <v>28.741517566448252</v>
      </c>
    </row>
    <row r="82" spans="2:24" ht="14.25">
      <c r="B82" s="2">
        <f>IF(-0.0029*'CU70'!B62^2+0.6769*'CU70'!B62-4.1922&lt;0,0,-0.0029*'CU70'!B62^2+0.6769*'CU70'!B62-4.1922)</f>
        <v>10.805895193731246</v>
      </c>
      <c r="C82" s="2">
        <f>IF(-0.0029*'CU70'!C62^2+0.6769*'CU70'!C62-4.1922&lt;0,0,-0.0029*'CU70'!C62^2+0.6769*'CU70'!C62-4.1922)</f>
        <v>22.239676635362596</v>
      </c>
      <c r="D82" s="2">
        <f>IF(-0.0029*'CU70'!D62^2+0.6769*'CU70'!D62-4.1922&lt;0,0,-0.0029*'CU70'!D62^2+0.6769*'CU70'!D62-4.1922)</f>
        <v>25.815181361427157</v>
      </c>
      <c r="E82" s="2">
        <f>IF(-0.0029*'CU70'!E62^2+0.6769*'CU70'!E62-4.1922&lt;0,0,-0.0029*'CU70'!E62^2+0.6769*'CU70'!E62-4.1922)</f>
        <v>27.38907489933345</v>
      </c>
      <c r="F82" s="2">
        <f>IF(-0.0029*'CU70'!F62^2+0.6769*'CU70'!F62-4.1922&lt;0,0,-0.0029*'CU70'!F62^2+0.6769*'CU70'!F62-4.1922)</f>
        <v>28.820395887155748</v>
      </c>
      <c r="G82" s="2">
        <f>IF(-0.0029*'CU70'!G62^2+0.6769*'CU70'!G62-4.1922&lt;0,0,-0.0029*'CU70'!G62^2+0.6769*'CU70'!G62-4.1922)</f>
        <v>30.109144324894046</v>
      </c>
      <c r="H82" s="2">
        <f>IF(-0.0029*'CU70'!H62^2+0.6769*'CU70'!H62-4.1922&lt;0,0,-0.0029*'CU70'!H62^2+0.6769*'CU70'!H62-4.1922)</f>
        <v>31.25532021254834</v>
      </c>
      <c r="I82" s="2">
        <f>IF(-0.0029*'CU70'!I62^2+0.6769*'CU70'!I62-4.1922&lt;0,0,-0.0029*'CU70'!I62^2+0.6769*'CU70'!I62-4.1922)</f>
        <v>32.25892355011865</v>
      </c>
      <c r="J82" s="2">
        <f>IF(-0.0029*'CU70'!J62^2+0.6769*'CU70'!J62-4.1922&lt;0,0,-0.0029*'CU70'!J62^2+0.6769*'CU70'!J62-4.1922)</f>
        <v>33.119954337604966</v>
      </c>
      <c r="K82" s="2">
        <f>IF(-0.0029*'CU70'!K62^2+0.6769*'CU70'!K62-4.1922&lt;0,0,-0.0029*'CU70'!K62^2+0.6769*'CU70'!K62-4.1922)</f>
        <v>33.838412575007276</v>
      </c>
      <c r="L82" s="2">
        <f>IF(-0.0029*'CU70'!L62^2+0.6769*'CU70'!L62-4.1922&lt;0,0,-0.0029*'CU70'!L62^2+0.6769*'CU70'!L62-4.1922)</f>
        <v>34.4142982623256</v>
      </c>
      <c r="M82" s="2">
        <f>IF(-0.0029*'CU70'!M62^2+0.6769*'CU70'!M62-4.1922&lt;0,0,-0.0029*'CU70'!M62^2+0.6769*'CU70'!M62-4.1922)</f>
        <v>34.847611399559916</v>
      </c>
      <c r="N82" s="2">
        <f>IF(-0.0029*'CU70'!N62^2+0.6769*'CU70'!N62-4.1922&lt;0,0,-0.0029*'CU70'!N62^2+0.6769*'CU70'!N62-4.1922)</f>
        <v>35.13835198671025</v>
      </c>
      <c r="O82" s="2">
        <f>IF(-0.0029*'CU70'!O62^2+0.6769*'CU70'!O62-4.1922&lt;0,0,-0.0029*'CU70'!O62^2+0.6769*'CU70'!O62-4.1922)</f>
        <v>35.286520023776575</v>
      </c>
      <c r="P82" s="2">
        <f>IF(-0.0029*'CU70'!P62^2+0.6769*'CU70'!P62-4.1922&lt;0,0,-0.0029*'CU70'!P62^2+0.6769*'CU70'!P62-4.1922)</f>
        <v>35.29211551075891</v>
      </c>
      <c r="Q82" s="2">
        <f>IF(-0.0029*'CU70'!Q62^2+0.6769*'CU70'!Q62-4.1922&lt;0,0,-0.0029*'CU70'!Q62^2+0.6769*'CU70'!Q62-4.1922)</f>
        <v>35.15513844765725</v>
      </c>
      <c r="R82" s="2">
        <f>IF(-0.0029*'CU70'!R62^2+0.6769*'CU70'!R62-4.1922&lt;0,0,-0.0029*'CU70'!R62^2+0.6769*'CU70'!R62-4.1922)</f>
        <v>34.87558883447159</v>
      </c>
      <c r="S82" s="2">
        <f>IF(-0.0029*'CU70'!S62^2+0.6769*'CU70'!S62-4.1922&lt;0,0,-0.0029*'CU70'!S62^2+0.6769*'CU70'!S62-4.1922)</f>
        <v>34.453466671201944</v>
      </c>
      <c r="T82" s="2">
        <f>IF(-0.0029*'CU70'!T62^2+0.6769*'CU70'!T62-4.1922&lt;0,0,-0.0029*'CU70'!T62^2+0.6769*'CU70'!T62-4.1922)</f>
        <v>33.888771957848284</v>
      </c>
      <c r="U82" s="2">
        <f>IF(-0.0029*'CU70'!U62^2+0.6769*'CU70'!U62-4.1922&lt;0,0,-0.0029*'CU70'!U62^2+0.6769*'CU70'!U62-4.1922)</f>
        <v>33.18150469441065</v>
      </c>
      <c r="V82" s="2">
        <f>IF(-0.0029*'CU70'!V62^2+0.6769*'CU70'!V62-4.1922&lt;0,0,-0.0029*'CU70'!V62^2+0.6769*'CU70'!V62-4.1922)</f>
        <v>32.33166488088902</v>
      </c>
      <c r="W82" s="2">
        <f>IF(-0.0029*'CU70'!W62^2+0.6769*'CU70'!W62-4.1922&lt;0,0,-0.0029*'CU70'!W62^2+0.6769*'CU70'!W62-4.1922)</f>
        <v>30.204267603593735</v>
      </c>
      <c r="X82" s="2">
        <f>IF(-0.0029*'CU70'!X62^2+0.6769*'CU70'!X62-4.1922&lt;0,0,-0.0029*'CU70'!X62^2+0.6769*'CU70'!X62-4.1922)</f>
        <v>25.943877562020873</v>
      </c>
    </row>
    <row r="83" spans="2:24" ht="14.25">
      <c r="B83" s="2">
        <f>IF(-0.0029*'CU70'!B63^2+0.6769*'CU70'!B63-4.1922&lt;0,0,-0.0029*'CU70'!B63^2+0.6769*'CU70'!B63-4.1922)</f>
        <v>11.504566215318587</v>
      </c>
      <c r="C83" s="2">
        <f>IF(-0.0029*'CU70'!C63^2+0.6769*'CU70'!C63-4.1922&lt;0,0,-0.0029*'CU70'!C63^2+0.6769*'CU70'!C63-4.1922)</f>
        <v>23.247326422480732</v>
      </c>
      <c r="D83" s="2">
        <f>IF(-0.0029*'CU70'!D63^2+0.6769*'CU70'!D63-4.1922&lt;0,0,-0.0029*'CU70'!D63^2+0.6769*'CU70'!D63-4.1922)</f>
        <v>26.83730882306179</v>
      </c>
      <c r="E83" s="2">
        <f>IF(-0.0029*'CU70'!E63^2+0.6769*'CU70'!E63-4.1922&lt;0,0,-0.0029*'CU70'!E63^2+0.6769*'CU70'!E63-4.1922)</f>
        <v>28.395059662862927</v>
      </c>
      <c r="F83" s="2">
        <f>IF(-0.0029*'CU70'!F63^2+0.6769*'CU70'!F63-4.1922&lt;0,0,-0.0029*'CU70'!F63^2+0.6769*'CU70'!F63-4.1922)</f>
        <v>29.79465026233781</v>
      </c>
      <c r="G83" s="2">
        <f>IF(-0.0029*'CU70'!G63^2+0.6769*'CU70'!G63-4.1922&lt;0,0,-0.0029*'CU70'!G63^2+0.6769*'CU70'!G63-4.1922)</f>
        <v>31.03608062148644</v>
      </c>
      <c r="H83" s="2">
        <f>IF(-0.0029*'CU70'!H63^2+0.6769*'CU70'!H63-4.1922&lt;0,0,-0.0029*'CU70'!H63^2+0.6769*'CU70'!H63-4.1922)</f>
        <v>32.1193507403088</v>
      </c>
      <c r="I83" s="2">
        <f>IF(-0.0029*'CU70'!I63^2+0.6769*'CU70'!I63-4.1922&lt;0,0,-0.0029*'CU70'!I63^2+0.6769*'CU70'!I63-4.1922)</f>
        <v>33.044460618804926</v>
      </c>
      <c r="J83" s="2">
        <f>IF(-0.0029*'CU70'!J63^2+0.6769*'CU70'!J63-4.1922&lt;0,0,-0.0029*'CU70'!J63^2+0.6769*'CU70'!J63-4.1922)</f>
        <v>33.811410256974774</v>
      </c>
      <c r="K83" s="2">
        <f>IF(-0.0029*'CU70'!K63^2+0.6769*'CU70'!K63-4.1922&lt;0,0,-0.0029*'CU70'!K63^2+0.6769*'CU70'!K63-4.1922)</f>
        <v>34.420199654818376</v>
      </c>
      <c r="L83" s="2">
        <f>IF(-0.0029*'CU70'!L63^2+0.6769*'CU70'!L63-4.1922&lt;0,0,-0.0029*'CU70'!L63^2+0.6769*'CU70'!L63-4.1922)</f>
        <v>34.87082881233571</v>
      </c>
      <c r="M83" s="2">
        <f>IF(-0.0029*'CU70'!M63^2+0.6769*'CU70'!M63-4.1922&lt;0,0,-0.0029*'CU70'!M63^2+0.6769*'CU70'!M63-4.1922)</f>
        <v>35.16329772952679</v>
      </c>
      <c r="N83" s="2">
        <f>IF(-0.0029*'CU70'!N63^2+0.6769*'CU70'!N63-4.1922&lt;0,0,-0.0029*'CU70'!N63^2+0.6769*'CU70'!N63-4.1922)</f>
        <v>35.297606406391616</v>
      </c>
      <c r="O83" s="2">
        <f>IF(-0.0029*'CU70'!O63^2+0.6769*'CU70'!O63-4.1922&lt;0,0,-0.0029*'CU70'!O63^2+0.6769*'CU70'!O63-4.1922)</f>
        <v>35.273754842930174</v>
      </c>
      <c r="P83" s="2">
        <f>IF(-0.0029*'CU70'!P63^2+0.6769*'CU70'!P63-4.1922&lt;0,0,-0.0029*'CU70'!P63^2+0.6769*'CU70'!P63-4.1922)</f>
        <v>35.091743039142486</v>
      </c>
      <c r="Q83" s="2">
        <f>IF(-0.0029*'CU70'!Q63^2+0.6769*'CU70'!Q63-4.1922&lt;0,0,-0.0029*'CU70'!Q63^2+0.6769*'CU70'!Q63-4.1922)</f>
        <v>34.75157099502854</v>
      </c>
      <c r="R83" s="2">
        <f>IF(-0.0029*'CU70'!R63^2+0.6769*'CU70'!R63-4.1922&lt;0,0,-0.0029*'CU70'!R63^2+0.6769*'CU70'!R63-4.1922)</f>
        <v>34.25323871058834</v>
      </c>
      <c r="S83" s="2">
        <f>IF(-0.0029*'CU70'!S63^2+0.6769*'CU70'!S63-4.1922&lt;0,0,-0.0029*'CU70'!S63^2+0.6769*'CU70'!S63-4.1922)</f>
        <v>33.59674618582187</v>
      </c>
      <c r="T83" s="2">
        <f>IF(-0.0029*'CU70'!T63^2+0.6769*'CU70'!T63-4.1922&lt;0,0,-0.0029*'CU70'!T63^2+0.6769*'CU70'!T63-4.1922)</f>
        <v>32.78209342072914</v>
      </c>
      <c r="U83" s="2">
        <f>IF(-0.0029*'CU70'!U63^2+0.6769*'CU70'!U63-4.1922&lt;0,0,-0.0029*'CU70'!U63^2+0.6769*'CU70'!U63-4.1922)</f>
        <v>31.80928041531017</v>
      </c>
      <c r="V83" s="2">
        <f>IF(-0.0029*'CU70'!V63^2+0.6769*'CU70'!V63-4.1922&lt;0,0,-0.0029*'CU70'!V63^2+0.6769*'CU70'!V63-4.1922)</f>
        <v>30.67830716956493</v>
      </c>
      <c r="W83" s="2">
        <f>IF(-0.0029*'CU70'!W63^2+0.6769*'CU70'!W63-4.1922&lt;0,0,-0.0029*'CU70'!W63^2+0.6769*'CU70'!W63-4.1922)</f>
        <v>27.94187995709568</v>
      </c>
      <c r="X83" s="2">
        <f>IF(-0.0029*'CU70'!X63^2+0.6769*'CU70'!X63-4.1922&lt;0,0,-0.0029*'CU70'!X63^2+0.6769*'CU70'!X63-4.1922)</f>
        <v>22.651037335944878</v>
      </c>
    </row>
    <row r="84" spans="2:24" ht="14.25">
      <c r="B84" s="2">
        <f>IF(-0.0029*'CU70'!B64^2+0.6769*'CU70'!B64-4.1922&lt;0,0,-0.0029*'CU70'!B64^2+0.6769*'CU70'!B64-4.1922)</f>
        <v>12.193131109933507</v>
      </c>
      <c r="C84" s="2">
        <f>IF(-0.0029*'CU70'!C64^2+0.6769*'CU70'!C64-4.1922&lt;0,0,-0.0029*'CU70'!C64^2+0.6769*'CU70'!C64-4.1922)</f>
        <v>24.21455170170919</v>
      </c>
      <c r="D84" s="2">
        <f>IF(-0.0029*'CU70'!D64^2+0.6769*'CU70'!D64-4.1922&lt;0,0,-0.0029*'CU70'!D64^2+0.6769*'CU70'!D64-4.1922)</f>
        <v>27.801224993335275</v>
      </c>
      <c r="E84" s="2">
        <f>IF(-0.0029*'CU70'!E64^2+0.6769*'CU70'!E64-4.1922&lt;0,0,-0.0029*'CU70'!E64^2+0.6769*'CU70'!E64-4.1922)</f>
        <v>29.332727008058846</v>
      </c>
      <c r="F84" s="2">
        <f>IF(-0.0029*'CU70'!F64^2+0.6769*'CU70'!F64-4.1922&lt;0,0,-0.0029*'CU70'!F64^2+0.6769*'CU70'!F64-4.1922)</f>
        <v>30.689672602056106</v>
      </c>
      <c r="G84" s="2">
        <f>IF(-0.0029*'CU70'!G64^2+0.6769*'CU70'!G64-4.1922&lt;0,0,-0.0029*'CU70'!G64^2+0.6769*'CU70'!G64-4.1922)</f>
        <v>31.872061775327055</v>
      </c>
      <c r="H84" s="2">
        <f>IF(-0.0029*'CU70'!H64^2+0.6769*'CU70'!H64-4.1922&lt;0,0,-0.0029*'CU70'!H64^2+0.6769*'CU70'!H64-4.1922)</f>
        <v>32.879894527871684</v>
      </c>
      <c r="I84" s="2">
        <f>IF(-0.0029*'CU70'!I64^2+0.6769*'CU70'!I64-4.1922&lt;0,0,-0.0029*'CU70'!I64^2+0.6769*'CU70'!I64-4.1922)</f>
        <v>33.713170859689995</v>
      </c>
      <c r="J84" s="2">
        <f>IF(-0.0029*'CU70'!J64^2+0.6769*'CU70'!J64-4.1922&lt;0,0,-0.0029*'CU70'!J64^2+0.6769*'CU70'!J64-4.1922)</f>
        <v>34.37189077078202</v>
      </c>
      <c r="K84" s="2">
        <f>IF(-0.0029*'CU70'!K64^2+0.6769*'CU70'!K64-4.1922&lt;0,0,-0.0029*'CU70'!K64^2+0.6769*'CU70'!K64-4.1922)</f>
        <v>34.85605426114771</v>
      </c>
      <c r="L84" s="2">
        <f>IF(-0.0029*'CU70'!L64^2+0.6769*'CU70'!L64-4.1922&lt;0,0,-0.0029*'CU70'!L64^2+0.6769*'CU70'!L64-4.1922)</f>
        <v>35.16566133078709</v>
      </c>
      <c r="M84" s="2">
        <f>IF(-0.0029*'CU70'!M64^2+0.6769*'CU70'!M64-4.1922&lt;0,0,-0.0029*'CU70'!M64^2+0.6769*'CU70'!M64-4.1922)</f>
        <v>35.30071197970017</v>
      </c>
      <c r="N84" s="2">
        <f>IF(-0.0029*'CU70'!N64^2+0.6769*'CU70'!N64-4.1922&lt;0,0,-0.0029*'CU70'!N64^2+0.6769*'CU70'!N64-4.1922)</f>
        <v>35.26120620788691</v>
      </c>
      <c r="O84" s="2">
        <f>IF(-0.0029*'CU70'!O64^2+0.6769*'CU70'!O64-4.1922&lt;0,0,-0.0029*'CU70'!O64^2+0.6769*'CU70'!O64-4.1922)</f>
        <v>35.04714401534736</v>
      </c>
      <c r="P84" s="2">
        <f>IF(-0.0029*'CU70'!P64^2+0.6769*'CU70'!P64-4.1922&lt;0,0,-0.0029*'CU70'!P64^2+0.6769*'CU70'!P64-4.1922)</f>
        <v>34.65852540208149</v>
      </c>
      <c r="Q84" s="2">
        <f>IF(-0.0029*'CU70'!Q64^2+0.6769*'CU70'!Q64-4.1922&lt;0,0,-0.0029*'CU70'!Q64^2+0.6769*'CU70'!Q64-4.1922)</f>
        <v>34.0953503680893</v>
      </c>
      <c r="R84" s="2">
        <f>IF(-0.0029*'CU70'!R64^2+0.6769*'CU70'!R64-4.1922&lt;0,0,-0.0029*'CU70'!R64^2+0.6769*'CU70'!R64-4.1922)</f>
        <v>33.357618913370814</v>
      </c>
      <c r="S84" s="2">
        <f>IF(-0.0029*'CU70'!S64^2+0.6769*'CU70'!S64-4.1922&lt;0,0,-0.0029*'CU70'!S64^2+0.6769*'CU70'!S64-4.1922)</f>
        <v>32.445331037926</v>
      </c>
      <c r="T84" s="2">
        <f>IF(-0.0029*'CU70'!T64^2+0.6769*'CU70'!T64-4.1922&lt;0,0,-0.0029*'CU70'!T64^2+0.6769*'CU70'!T64-4.1922)</f>
        <v>31.358486741754874</v>
      </c>
      <c r="U84" s="2">
        <f>IF(-0.0029*'CU70'!U64^2+0.6769*'CU70'!U64-4.1922&lt;0,0,-0.0029*'CU70'!U64^2+0.6769*'CU70'!U64-4.1922)</f>
        <v>30.09708602485746</v>
      </c>
      <c r="V84" s="2">
        <f>IF(-0.0029*'CU70'!V64^2+0.6769*'CU70'!V64-4.1922&lt;0,0,-0.0029*'CU70'!V64^2+0.6769*'CU70'!V64-4.1922)</f>
        <v>28.661128887233716</v>
      </c>
      <c r="W84" s="2">
        <f>IF(-0.0029*'CU70'!W64^2+0.6769*'CU70'!W64-4.1922&lt;0,0,-0.0029*'CU70'!W64^2+0.6769*'CU70'!W64-4.1922)</f>
        <v>25.26554534980727</v>
      </c>
      <c r="X84" s="2">
        <f>IF(-0.0029*'CU70'!X64^2+0.6769*'CU70'!X64-4.1922&lt;0,0,-0.0029*'CU70'!X64^2+0.6769*'CU70'!X64-4.1922)</f>
        <v>18.862996888220266</v>
      </c>
    </row>
    <row r="85" spans="2:24" ht="14.25">
      <c r="B85" s="2">
        <f>IF(-0.0029*'CU70'!B65^2+0.6769*'CU70'!B65-4.1922&lt;0,0,-0.0029*'CU70'!B65^2+0.6769*'CU70'!B65-4.1922)</f>
        <v>12.871589877576007</v>
      </c>
      <c r="C85" s="2">
        <f>IF(-0.0029*'CU70'!C65^2+0.6769*'CU70'!C65-4.1922&lt;0,0,-0.0029*'CU70'!C65^2+0.6769*'CU70'!C65-4.1922)</f>
        <v>25.141352473047966</v>
      </c>
      <c r="D85" s="2">
        <f>IF(-0.0029*'CU70'!D65^2+0.6769*'CU70'!D65-4.1922&lt;0,0,-0.0029*'CU70'!D65^2+0.6769*'CU70'!D65-4.1922)</f>
        <v>28.706929872247613</v>
      </c>
      <c r="E85" s="2">
        <f>IF(-0.0029*'CU70'!E65^2+0.6769*'CU70'!E65-4.1922&lt;0,0,-0.0029*'CU70'!E65^2+0.6769*'CU70'!E65-4.1922)</f>
        <v>30.202076934921195</v>
      </c>
      <c r="F85" s="2">
        <f>IF(-0.0029*'CU70'!F65^2+0.6769*'CU70'!F65-4.1922&lt;0,0,-0.0029*'CU70'!F65^2+0.6769*'CU70'!F65-4.1922)</f>
        <v>31.505462906310612</v>
      </c>
      <c r="G85" s="2">
        <f>IF(-0.0029*'CU70'!G65^2+0.6769*'CU70'!G65-4.1922&lt;0,0,-0.0029*'CU70'!G65^2+0.6769*'CU70'!G65-4.1922)</f>
        <v>32.61708778641588</v>
      </c>
      <c r="H85" s="2">
        <f>IF(-0.0029*'CU70'!H65^2+0.6769*'CU70'!H65-4.1922&lt;0,0,-0.0029*'CU70'!H65^2+0.6769*'CU70'!H65-4.1922)</f>
        <v>33.53695157523697</v>
      </c>
      <c r="I85" s="2">
        <f>IF(-0.0029*'CU70'!I65^2+0.6769*'CU70'!I65-4.1922&lt;0,0,-0.0029*'CU70'!I65^2+0.6769*'CU70'!I65-4.1922)</f>
        <v>34.26505427277392</v>
      </c>
      <c r="J85" s="2">
        <f>IF(-0.0029*'CU70'!J65^2+0.6769*'CU70'!J65-4.1922&lt;0,0,-0.0029*'CU70'!J65^2+0.6769*'CU70'!J65-4.1922)</f>
        <v>34.801395879026686</v>
      </c>
      <c r="K85" s="2">
        <f>IF(-0.0029*'CU70'!K65^2+0.6769*'CU70'!K65-4.1922&lt;0,0,-0.0029*'CU70'!K65^2+0.6769*'CU70'!K65-4.1922)</f>
        <v>35.14597639399529</v>
      </c>
      <c r="L85" s="2">
        <f>IF(-0.0029*'CU70'!L65^2+0.6769*'CU70'!L65-4.1922&lt;0,0,-0.0029*'CU70'!L65^2+0.6769*'CU70'!L65-4.1922)</f>
        <v>35.29879581767974</v>
      </c>
      <c r="M85" s="2">
        <f>IF(-0.0029*'CU70'!M65^2+0.6769*'CU70'!M65-4.1922&lt;0,0,-0.0029*'CU70'!M65^2+0.6769*'CU70'!M65-4.1922)</f>
        <v>35.259854150080024</v>
      </c>
      <c r="N85" s="2">
        <f>IF(-0.0029*'CU70'!N65^2+0.6769*'CU70'!N65-4.1922&lt;0,0,-0.0029*'CU70'!N65^2+0.6769*'CU70'!N65-4.1922)</f>
        <v>35.02915139119615</v>
      </c>
      <c r="O85" s="2">
        <f>IF(-0.0029*'CU70'!O65^2+0.6769*'CU70'!O65-4.1922&lt;0,0,-0.0029*'CU70'!O65^2+0.6769*'CU70'!O65-4.1922)</f>
        <v>34.606687541028116</v>
      </c>
      <c r="P85" s="2">
        <f>IF(-0.0029*'CU70'!P65^2+0.6769*'CU70'!P65-4.1922&lt;0,0,-0.0029*'CU70'!P65^2+0.6769*'CU70'!P65-4.1922)</f>
        <v>33.99246259957591</v>
      </c>
      <c r="Q85" s="2">
        <f>IF(-0.0029*'CU70'!Q65^2+0.6769*'CU70'!Q65-4.1922&lt;0,0,-0.0029*'CU70'!Q65^2+0.6769*'CU70'!Q65-4.1922)</f>
        <v>33.186476566839566</v>
      </c>
      <c r="R85" s="2">
        <f>IF(-0.0029*'CU70'!R65^2+0.6769*'CU70'!R65-4.1922&lt;0,0,-0.0029*'CU70'!R65^2+0.6769*'CU70'!R65-4.1922)</f>
        <v>32.18872944281904</v>
      </c>
      <c r="S85" s="2">
        <f>IF(-0.0029*'CU70'!S65^2+0.6769*'CU70'!S65-4.1922&lt;0,0,-0.0029*'CU70'!S65^2+0.6769*'CU70'!S65-4.1922)</f>
        <v>30.99922122751434</v>
      </c>
      <c r="T85" s="2">
        <f>IF(-0.0029*'CU70'!T65^2+0.6769*'CU70'!T65-4.1922&lt;0,0,-0.0029*'CU70'!T65^2+0.6769*'CU70'!T65-4.1922)</f>
        <v>29.617951920925506</v>
      </c>
      <c r="U85" s="2">
        <f>IF(-0.0029*'CU70'!U65^2+0.6769*'CU70'!U65-4.1922&lt;0,0,-0.0029*'CU70'!U65^2+0.6769*'CU70'!U65-4.1922)</f>
        <v>28.04492152305251</v>
      </c>
      <c r="V85" s="2">
        <f>IF(-0.0029*'CU70'!V65^2+0.6769*'CU70'!V65-4.1922&lt;0,0,-0.0029*'CU70'!V65^2+0.6769*'CU70'!V65-4.1922)</f>
        <v>26.280130033895333</v>
      </c>
      <c r="W85" s="2">
        <f>IF(-0.0029*'CU70'!W65^2+0.6769*'CU70'!W65-4.1922&lt;0,0,-0.0029*'CU70'!W65^2+0.6769*'CU70'!W65-4.1922)</f>
        <v>22.175263781728503</v>
      </c>
      <c r="X85" s="2">
        <f>IF(-0.0029*'CU70'!X65^2+0.6769*'CU70'!X65-4.1922&lt;0,0,-0.0029*'CU70'!X65^2+0.6769*'CU70'!X65-4.1922)</f>
        <v>14.579756218847052</v>
      </c>
    </row>
    <row r="86" spans="2:24" ht="14.25">
      <c r="B86" s="2">
        <f>IF(-0.0029*'CU70'!B66^2+0.6769*'CU70'!B66-4.1922&lt;0,0,-0.0029*'CU70'!B66^2+0.6769*'CU70'!B66-4.1922)</f>
        <v>13.53994251824609</v>
      </c>
      <c r="C86" s="2">
        <f>IF(-0.0029*'CU70'!C66^2+0.6769*'CU70'!C66-4.1922&lt;0,0,-0.0029*'CU70'!C66^2+0.6769*'CU70'!C66-4.1922)</f>
        <v>26.02772873649706</v>
      </c>
      <c r="D86" s="2">
        <f>IF(-0.0029*'CU70'!D66^2+0.6769*'CU70'!D66-4.1922&lt;0,0,-0.0029*'CU70'!D66^2+0.6769*'CU70'!D66-4.1922)</f>
        <v>29.554423459798812</v>
      </c>
      <c r="E86" s="2">
        <f>IF(-0.0029*'CU70'!E66^2+0.6769*'CU70'!E66-4.1922&lt;0,0,-0.0029*'CU70'!E66^2+0.6769*'CU70'!E66-4.1922)</f>
        <v>31.003109443449986</v>
      </c>
      <c r="F86" s="2">
        <f>IF(-0.0029*'CU70'!F66^2+0.6769*'CU70'!F66-4.1922&lt;0,0,-0.0029*'CU70'!F66^2+0.6769*'CU70'!F66-4.1922)</f>
        <v>32.24202117510136</v>
      </c>
      <c r="G86" s="2">
        <f>IF(-0.0029*'CU70'!G66^2+0.6769*'CU70'!G66-4.1922&lt;0,0,-0.0029*'CU70'!G66^2+0.6769*'CU70'!G66-4.1922)</f>
        <v>33.27115865475291</v>
      </c>
      <c r="H86" s="2">
        <f>IF(-0.0029*'CU70'!H66^2+0.6769*'CU70'!H66-4.1922&lt;0,0,-0.0029*'CU70'!H66^2+0.6769*'CU70'!H66-4.1922)</f>
        <v>34.09052188240468</v>
      </c>
      <c r="I86" s="2">
        <f>IF(-0.0029*'CU70'!I66^2+0.6769*'CU70'!I66-4.1922&lt;0,0,-0.0029*'CU70'!I66^2+0.6769*'CU70'!I66-4.1922)</f>
        <v>34.700110858056625</v>
      </c>
      <c r="J86" s="2">
        <f>IF(-0.0029*'CU70'!J66^2+0.6769*'CU70'!J66-4.1922&lt;0,0,-0.0029*'CU70'!J66^2+0.6769*'CU70'!J66-4.1922)</f>
        <v>35.09992558170877</v>
      </c>
      <c r="K86" s="2">
        <f>IF(-0.0029*'CU70'!K66^2+0.6769*'CU70'!K66-4.1922&lt;0,0,-0.0029*'CU70'!K66^2+0.6769*'CU70'!K66-4.1922)</f>
        <v>35.28996605336111</v>
      </c>
      <c r="L86" s="2">
        <f>IF(-0.0029*'CU70'!L66^2+0.6769*'CU70'!L66-4.1922&lt;0,0,-0.0029*'CU70'!L66^2+0.6769*'CU70'!L66-4.1922)</f>
        <v>35.27023227301367</v>
      </c>
      <c r="M86" s="2">
        <f>IF(-0.0029*'CU70'!M66^2+0.6769*'CU70'!M66-4.1922&lt;0,0,-0.0029*'CU70'!M66^2+0.6769*'CU70'!M66-4.1922)</f>
        <v>35.04072424066641</v>
      </c>
      <c r="N86" s="2">
        <f>IF(-0.0029*'CU70'!N66^2+0.6769*'CU70'!N66-4.1922&lt;0,0,-0.0029*'CU70'!N66^2+0.6769*'CU70'!N66-4.1922)</f>
        <v>34.601441956319334</v>
      </c>
      <c r="O86" s="2">
        <f>IF(-0.0029*'CU70'!O66^2+0.6769*'CU70'!O66-4.1922&lt;0,0,-0.0029*'CU70'!O66^2+0.6769*'CU70'!O66-4.1922)</f>
        <v>33.95238541997246</v>
      </c>
      <c r="P86" s="2">
        <f>IF(-0.0029*'CU70'!P66^2+0.6769*'CU70'!P66-4.1922&lt;0,0,-0.0029*'CU70'!P66^2+0.6769*'CU70'!P66-4.1922)</f>
        <v>33.09355463162577</v>
      </c>
      <c r="Q86" s="2">
        <f>IF(-0.0029*'CU70'!Q66^2+0.6769*'CU70'!Q66-4.1922&lt;0,0,-0.0029*'CU70'!Q66^2+0.6769*'CU70'!Q66-4.1922)</f>
        <v>32.024949591279295</v>
      </c>
      <c r="R86" s="2">
        <f>IF(-0.0029*'CU70'!R66^2+0.6769*'CU70'!R66-4.1922&lt;0,0,-0.0029*'CU70'!R66^2+0.6769*'CU70'!R66-4.1922)</f>
        <v>30.74657029893301</v>
      </c>
      <c r="S86" s="2">
        <f>IF(-0.0029*'CU70'!S66^2+0.6769*'CU70'!S66-4.1922&lt;0,0,-0.0029*'CU70'!S66^2+0.6769*'CU70'!S66-4.1922)</f>
        <v>29.258416754586932</v>
      </c>
      <c r="T86" s="2">
        <f>IF(-0.0029*'CU70'!T66^2+0.6769*'CU70'!T66-4.1922&lt;0,0,-0.0029*'CU70'!T66^2+0.6769*'CU70'!T66-4.1922)</f>
        <v>27.56048895824101</v>
      </c>
      <c r="U86" s="2">
        <f>IF(-0.0029*'CU70'!U66^2+0.6769*'CU70'!U66-4.1922&lt;0,0,-0.0029*'CU70'!U66^2+0.6769*'CU70'!U66-4.1922)</f>
        <v>25.652786909895312</v>
      </c>
      <c r="V86" s="2">
        <f>IF(-0.0029*'CU70'!V66^2+0.6769*'CU70'!V66-4.1922&lt;0,0,-0.0029*'CU70'!V66^2+0.6769*'CU70'!V66-4.1922)</f>
        <v>23.53531060954981</v>
      </c>
      <c r="W86" s="2">
        <f>IF(-0.0029*'CU70'!W66^2+0.6769*'CU70'!W66-4.1922&lt;0,0,-0.0029*'CU70'!W66^2+0.6769*'CU70'!W66-4.1922)</f>
        <v>18.671035252859397</v>
      </c>
      <c r="X86" s="2">
        <f>IF(-0.0029*'CU70'!X66^2+0.6769*'CU70'!X66-4.1922&lt;0,0,-0.0029*'CU70'!X66^2+0.6769*'CU70'!X66-4.1922)</f>
        <v>9.801315327825208</v>
      </c>
    </row>
    <row r="87" spans="2:24" ht="14.25">
      <c r="B87" s="2">
        <f>IF(-0.0029*'CU70'!B67^2+0.6769*'CU70'!B67-4.1922&lt;0,0,-0.0029*'CU70'!B67^2+0.6769*'CU70'!B67-4.1922)</f>
        <v>14.198189031943745</v>
      </c>
      <c r="C87" s="2">
        <f>IF(-0.0029*'CU70'!C67^2+0.6769*'CU70'!C67-4.1922&lt;0,0,-0.0029*'CU70'!C67^2+0.6769*'CU70'!C67-4.1922)</f>
        <v>26.873680492056465</v>
      </c>
      <c r="D87" s="2">
        <f>IF(-0.0029*'CU70'!D67^2+0.6769*'CU70'!D67-4.1922&lt;0,0,-0.0029*'CU70'!D67^2+0.6769*'CU70'!D67-4.1922)</f>
        <v>30.34370575598887</v>
      </c>
      <c r="E87" s="2">
        <f>IF(-0.0029*'CU70'!E67^2+0.6769*'CU70'!E67-4.1922&lt;0,0,-0.0029*'CU70'!E67^2+0.6769*'CU70'!E67-4.1922)</f>
        <v>31.735824533645207</v>
      </c>
      <c r="F87" s="2">
        <f>IF(-0.0029*'CU70'!F67^2+0.6769*'CU70'!F67-4.1922&lt;0,0,-0.0029*'CU70'!F67^2+0.6769*'CU70'!F67-4.1922)</f>
        <v>32.89934740842831</v>
      </c>
      <c r="G87" s="2">
        <f>IF(-0.0029*'CU70'!G67^2+0.6769*'CU70'!G67-4.1922&lt;0,0,-0.0029*'CU70'!G67^2+0.6769*'CU70'!G67-4.1922)</f>
        <v>33.83427438033817</v>
      </c>
      <c r="H87" s="2">
        <f>IF(-0.0029*'CU70'!H67^2+0.6769*'CU70'!H67-4.1922&lt;0,0,-0.0029*'CU70'!H67^2+0.6769*'CU70'!H67-4.1922)</f>
        <v>34.54060544937479</v>
      </c>
      <c r="I87" s="2">
        <f>IF(-0.0029*'CU70'!I67^2+0.6769*'CU70'!I67-4.1922&lt;0,0,-0.0029*'CU70'!I67^2+0.6769*'CU70'!I67-4.1922)</f>
        <v>35.018340615538165</v>
      </c>
      <c r="J87" s="2">
        <f>IF(-0.0029*'CU70'!J67^2+0.6769*'CU70'!J67-4.1922&lt;0,0,-0.0029*'CU70'!J67^2+0.6769*'CU70'!J67-4.1922)</f>
        <v>35.26747987882831</v>
      </c>
      <c r="K87" s="2">
        <f>IF(-0.0029*'CU70'!K67^2+0.6769*'CU70'!K67-4.1922&lt;0,0,-0.0029*'CU70'!K67^2+0.6769*'CU70'!K67-4.1922)</f>
        <v>35.2880232392452</v>
      </c>
      <c r="L87" s="2">
        <f>IF(-0.0029*'CU70'!L67^2+0.6769*'CU70'!L67-4.1922&lt;0,0,-0.0029*'CU70'!L67^2+0.6769*'CU70'!L67-4.1922)</f>
        <v>35.079970696788855</v>
      </c>
      <c r="M87" s="2">
        <f>IF(-0.0029*'CU70'!M67^2+0.6769*'CU70'!M67-4.1922&lt;0,0,-0.0029*'CU70'!M67^2+0.6769*'CU70'!M67-4.1922)</f>
        <v>34.64332225145926</v>
      </c>
      <c r="N87" s="2">
        <f>IF(-0.0029*'CU70'!N67^2+0.6769*'CU70'!N67-4.1922&lt;0,0,-0.0029*'CU70'!N67^2+0.6769*'CU70'!N67-4.1922)</f>
        <v>33.978077903256434</v>
      </c>
      <c r="O87" s="2">
        <f>IF(-0.0029*'CU70'!O67^2+0.6769*'CU70'!O67-4.1922&lt;0,0,-0.0029*'CU70'!O67^2+0.6769*'CU70'!O67-4.1922)</f>
        <v>33.08423765218038</v>
      </c>
      <c r="P87" s="2">
        <f>IF(-0.0029*'CU70'!P67^2+0.6769*'CU70'!P67-4.1922&lt;0,0,-0.0029*'CU70'!P67^2+0.6769*'CU70'!P67-4.1922)</f>
        <v>31.96180149823107</v>
      </c>
      <c r="Q87" s="2">
        <f>IF(-0.0029*'CU70'!Q67^2+0.6769*'CU70'!Q67-4.1922&lt;0,0,-0.0029*'CU70'!Q67^2+0.6769*'CU70'!Q67-4.1922)</f>
        <v>30.610769441408507</v>
      </c>
      <c r="R87" s="2">
        <f>IF(-0.0029*'CU70'!R67^2+0.6769*'CU70'!R67-4.1922&lt;0,0,-0.0029*'CU70'!R67^2+0.6769*'CU70'!R67-4.1922)</f>
        <v>29.03114148171271</v>
      </c>
      <c r="S87" s="2">
        <f>IF(-0.0029*'CU70'!S67^2+0.6769*'CU70'!S67-4.1922&lt;0,0,-0.0029*'CU70'!S67^2+0.6769*'CU70'!S67-4.1922)</f>
        <v>27.222917619143686</v>
      </c>
      <c r="T87" s="2">
        <f>IF(-0.0029*'CU70'!T67^2+0.6769*'CU70'!T67-4.1922&lt;0,0,-0.0029*'CU70'!T67^2+0.6769*'CU70'!T67-4.1922)</f>
        <v>25.186097853701398</v>
      </c>
      <c r="U87" s="2">
        <f>IF(-0.0029*'CU70'!U67^2+0.6769*'CU70'!U67-4.1922&lt;0,0,-0.0029*'CU70'!U67^2+0.6769*'CU70'!U67-4.1922)</f>
        <v>22.9206821853859</v>
      </c>
      <c r="V87" s="2">
        <f>IF(-0.0029*'CU70'!V67^2+0.6769*'CU70'!V67-4.1922&lt;0,0,-0.0029*'CU70'!V67^2+0.6769*'CU70'!V67-4.1922)</f>
        <v>20.426670614197164</v>
      </c>
      <c r="W87" s="2">
        <f>IF(-0.0029*'CU70'!W67^2+0.6769*'CU70'!W67-4.1922&lt;0,0,-0.0029*'CU70'!W67^2+0.6769*'CU70'!W67-4.1922)</f>
        <v>14.752859763199936</v>
      </c>
      <c r="X87" s="2">
        <f>IF(-0.0029*'CU70'!X67^2+0.6769*'CU70'!X67-4.1922&lt;0,0,-0.0029*'CU70'!X67^2+0.6769*'CU70'!X67-4.1922)</f>
        <v>4.527674215154789</v>
      </c>
    </row>
    <row r="88" spans="2:24" ht="14.25">
      <c r="B88" s="2">
        <f>IF(-0.0029*'CU70'!B68^2+0.6769*'CU70'!B68-4.1922&lt;0,0,-0.0029*'CU70'!B68^2+0.6769*'CU70'!B68-4.1922)</f>
        <v>14.84632941866898</v>
      </c>
      <c r="C88" s="2">
        <f>IF(-0.0029*'CU70'!C68^2+0.6769*'CU70'!C68-4.1922&lt;0,0,-0.0029*'CU70'!C68^2+0.6769*'CU70'!C68-4.1922)</f>
        <v>27.67920773972619</v>
      </c>
      <c r="D88" s="2">
        <f>IF(-0.0029*'CU70'!D68^2+0.6769*'CU70'!D68-4.1922&lt;0,0,-0.0029*'CU70'!D68^2+0.6769*'CU70'!D68-4.1922)</f>
        <v>31.074776760817777</v>
      </c>
      <c r="E88" s="2">
        <f>IF(-0.0029*'CU70'!E68^2+0.6769*'CU70'!E68-4.1922&lt;0,0,-0.0029*'CU70'!E68^2+0.6769*'CU70'!E68-4.1922)</f>
        <v>32.400222205506864</v>
      </c>
      <c r="F88" s="2">
        <f>IF(-0.0029*'CU70'!F68^2+0.6769*'CU70'!F68-4.1922&lt;0,0,-0.0029*'CU70'!F68^2+0.6769*'CU70'!F68-4.1922)</f>
        <v>33.47744160629149</v>
      </c>
      <c r="G88" s="2">
        <f>IF(-0.0029*'CU70'!G68^2+0.6769*'CU70'!G68-4.1922&lt;0,0,-0.0029*'CU70'!G68^2+0.6769*'CU70'!G68-4.1922)</f>
        <v>34.30643496317164</v>
      </c>
      <c r="H88" s="2">
        <f>IF(-0.0029*'CU70'!H68^2+0.6769*'CU70'!H68-4.1922&lt;0,0,-0.0029*'CU70'!H68^2+0.6769*'CU70'!H68-4.1922)</f>
        <v>34.88720227614732</v>
      </c>
      <c r="I88" s="2">
        <f>IF(-0.0029*'CU70'!I68^2+0.6769*'CU70'!I68-4.1922&lt;0,0,-0.0029*'CU70'!I68^2+0.6769*'CU70'!I68-4.1922)</f>
        <v>35.21974354521852</v>
      </c>
      <c r="J88" s="2">
        <f>IF(-0.0029*'CU70'!J68^2+0.6769*'CU70'!J68-4.1922&lt;0,0,-0.0029*'CU70'!J68^2+0.6769*'CU70'!J68-4.1922)</f>
        <v>35.30405877038525</v>
      </c>
      <c r="K88" s="2">
        <f>IF(-0.0029*'CU70'!K68^2+0.6769*'CU70'!K68-4.1922&lt;0,0,-0.0029*'CU70'!K68^2+0.6769*'CU70'!K68-4.1922)</f>
        <v>35.14014795164752</v>
      </c>
      <c r="L88" s="2">
        <f>IF(-0.0029*'CU70'!L68^2+0.6769*'CU70'!L68-4.1922&lt;0,0,-0.0029*'CU70'!L68^2+0.6769*'CU70'!L68-4.1922)</f>
        <v>34.72801108900531</v>
      </c>
      <c r="M88" s="2">
        <f>IF(-0.0029*'CU70'!M68^2+0.6769*'CU70'!M68-4.1922&lt;0,0,-0.0029*'CU70'!M68^2+0.6769*'CU70'!M68-4.1922)</f>
        <v>34.06764818245863</v>
      </c>
      <c r="N88" s="2">
        <f>IF(-0.0029*'CU70'!N68^2+0.6769*'CU70'!N68-4.1922&lt;0,0,-0.0029*'CU70'!N68^2+0.6769*'CU70'!N68-4.1922)</f>
        <v>33.15905923200749</v>
      </c>
      <c r="O88" s="2">
        <f>IF(-0.0029*'CU70'!O68^2+0.6769*'CU70'!O68-4.1922&lt;0,0,-0.0029*'CU70'!O68^2+0.6769*'CU70'!O68-4.1922)</f>
        <v>32.002244237651865</v>
      </c>
      <c r="P88" s="2">
        <f>IF(-0.0029*'CU70'!P68^2+0.6769*'CU70'!P68-4.1922&lt;0,0,-0.0029*'CU70'!P68^2+0.6769*'CU70'!P68-4.1922)</f>
        <v>30.59720319939177</v>
      </c>
      <c r="Q88" s="2">
        <f>IF(-0.0029*'CU70'!Q68^2+0.6769*'CU70'!Q68-4.1922&lt;0,0,-0.0029*'CU70'!Q68^2+0.6769*'CU70'!Q68-4.1922)</f>
        <v>28.94393611722721</v>
      </c>
      <c r="R88" s="2">
        <f>IF(-0.0029*'CU70'!R68^2+0.6769*'CU70'!R68-4.1922&lt;0,0,-0.0029*'CU70'!R68^2+0.6769*'CU70'!R68-4.1922)</f>
        <v>27.04244299115817</v>
      </c>
      <c r="S88" s="2">
        <f>IF(-0.0029*'CU70'!S68^2+0.6769*'CU70'!S68-4.1922&lt;0,0,-0.0029*'CU70'!S68^2+0.6769*'CU70'!S68-4.1922)</f>
        <v>24.892723821184674</v>
      </c>
      <c r="T88" s="2">
        <f>IF(-0.0029*'CU70'!T68^2+0.6769*'CU70'!T68-4.1922&lt;0,0,-0.0029*'CU70'!T68^2+0.6769*'CU70'!T68-4.1922)</f>
        <v>22.494778607306714</v>
      </c>
      <c r="U88" s="2">
        <f>IF(-0.0029*'CU70'!U68^2+0.6769*'CU70'!U68-4.1922&lt;0,0,-0.0029*'CU70'!U68^2+0.6769*'CU70'!U68-4.1922)</f>
        <v>19.848607349524272</v>
      </c>
      <c r="V88" s="2">
        <f>IF(-0.0029*'CU70'!V68^2+0.6769*'CU70'!V68-4.1922&lt;0,0,-0.0029*'CU70'!V68^2+0.6769*'CU70'!V68-4.1922)</f>
        <v>16.95421004783735</v>
      </c>
      <c r="W88" s="2">
        <f>IF(-0.0029*'CU70'!W68^2+0.6769*'CU70'!W68-4.1922&lt;0,0,-0.0029*'CU70'!W68^2+0.6769*'CU70'!W68-4.1922)</f>
        <v>10.420737312750106</v>
      </c>
      <c r="X88" s="2">
        <f>IF(-0.0029*'CU70'!X68^2+0.6769*'CU70'!X68-4.1922&lt;0,0,-0.0029*'CU70'!X68^2+0.6769*'CU70'!X68-4.1922)</f>
        <v>0</v>
      </c>
    </row>
    <row r="89" spans="2:24" ht="14.25">
      <c r="B89" s="2">
        <f>IF(-0.0029*'CU70'!B69^2+0.6769*'CU70'!B69-4.1922&lt;0,0,-0.0029*'CU70'!B69^2+0.6769*'CU70'!B69-4.1922)</f>
        <v>15.4843636784218</v>
      </c>
      <c r="C89" s="2">
        <f>IF(-0.0029*'CU70'!C69^2+0.6769*'CU70'!C69-4.1922&lt;0,0,-0.0029*'CU70'!C69^2+0.6769*'CU70'!C69-4.1922)</f>
        <v>28.444310479506235</v>
      </c>
      <c r="D89" s="2">
        <f>IF(-0.0029*'CU70'!D69^2+0.6769*'CU70'!D69-4.1922&lt;0,0,-0.0029*'CU70'!D69^2+0.6769*'CU70'!D69-4.1922)</f>
        <v>31.74763647428555</v>
      </c>
      <c r="E89" s="2">
        <f>IF(-0.0029*'CU70'!E69^2+0.6769*'CU70'!E69-4.1922&lt;0,0,-0.0029*'CU70'!E69^2+0.6769*'CU70'!E69-4.1922)</f>
        <v>32.996302459034965</v>
      </c>
      <c r="F89" s="2">
        <f>IF(-0.0029*'CU70'!F69^2+0.6769*'CU70'!F69-4.1922&lt;0,0,-0.0029*'CU70'!F69^2+0.6769*'CU70'!F69-4.1922)</f>
        <v>33.9763037686909</v>
      </c>
      <c r="G89" s="2">
        <f>IF(-0.0029*'CU70'!G69^2+0.6769*'CU70'!G69-4.1922&lt;0,0,-0.0029*'CU70'!G69^2+0.6769*'CU70'!G69-4.1922)</f>
        <v>34.68764040325331</v>
      </c>
      <c r="H89" s="2">
        <f>IF(-0.0029*'CU70'!H69^2+0.6769*'CU70'!H69-4.1922&lt;0,0,-0.0029*'CU70'!H69^2+0.6769*'CU70'!H69-4.1922)</f>
        <v>35.13031236272226</v>
      </c>
      <c r="I89" s="2">
        <f>IF(-0.0029*'CU70'!I69^2+0.6769*'CU70'!I69-4.1922&lt;0,0,-0.0029*'CU70'!I69^2+0.6769*'CU70'!I69-4.1922)</f>
        <v>35.30431964709769</v>
      </c>
      <c r="J89" s="2">
        <f>IF(-0.0029*'CU70'!J69^2+0.6769*'CU70'!J69-4.1922&lt;0,0,-0.0029*'CU70'!J69^2+0.6769*'CU70'!J69-4.1922)</f>
        <v>35.20966225637962</v>
      </c>
      <c r="K89" s="2">
        <f>IF(-0.0029*'CU70'!K69^2+0.6769*'CU70'!K69-4.1922&lt;0,0,-0.0029*'CU70'!K69^2+0.6769*'CU70'!K69-4.1922)</f>
        <v>34.846340190568085</v>
      </c>
      <c r="L89" s="2">
        <f>IF(-0.0029*'CU70'!L69^2+0.6769*'CU70'!L69-4.1922&lt;0,0,-0.0029*'CU70'!L69^2+0.6769*'CU70'!L69-4.1922)</f>
        <v>34.21435344966303</v>
      </c>
      <c r="M89" s="2">
        <f>IF(-0.0029*'CU70'!M69^2+0.6769*'CU70'!M69-4.1922&lt;0,0,-0.0029*'CU70'!M69^2+0.6769*'CU70'!M69-4.1922)</f>
        <v>33.3137020336645</v>
      </c>
      <c r="N89" s="2">
        <f>IF(-0.0029*'CU70'!N69^2+0.6769*'CU70'!N69-4.1922&lt;0,0,-0.0029*'CU70'!N69^2+0.6769*'CU70'!N69-4.1922)</f>
        <v>32.144385942572455</v>
      </c>
      <c r="O89" s="2">
        <f>IF(-0.0029*'CU70'!O69^2+0.6769*'CU70'!O69-4.1922&lt;0,0,-0.0029*'CU70'!O69^2+0.6769*'CU70'!O69-4.1922)</f>
        <v>30.706405176386937</v>
      </c>
      <c r="P89" s="2">
        <f>IF(-0.0029*'CU70'!P69^2+0.6769*'CU70'!P69-4.1922&lt;0,0,-0.0029*'CU70'!P69^2+0.6769*'CU70'!P69-4.1922)</f>
        <v>28.9997597351079</v>
      </c>
      <c r="Q89" s="2">
        <f>IF(-0.0029*'CU70'!Q69^2+0.6769*'CU70'!Q69-4.1922&lt;0,0,-0.0029*'CU70'!Q69^2+0.6769*'CU70'!Q69-4.1922)</f>
        <v>27.02444961873539</v>
      </c>
      <c r="R89" s="2">
        <f>IF(-0.0029*'CU70'!R69^2+0.6769*'CU70'!R69-4.1922&lt;0,0,-0.0029*'CU70'!R69^2+0.6769*'CU70'!R69-4.1922)</f>
        <v>24.780474827269373</v>
      </c>
      <c r="S89" s="2">
        <f>IF(-0.0029*'CU70'!S69^2+0.6769*'CU70'!S69-4.1922&lt;0,0,-0.0029*'CU70'!S69^2+0.6769*'CU70'!S69-4.1922)</f>
        <v>22.26783536070988</v>
      </c>
      <c r="T89" s="2">
        <f>IF(-0.0029*'CU70'!T69^2+0.6769*'CU70'!T69-4.1922&lt;0,0,-0.0029*'CU70'!T69^2+0.6769*'CU70'!T69-4.1922)</f>
        <v>19.4865312190569</v>
      </c>
      <c r="U89" s="2">
        <f>IF(-0.0029*'CU70'!U69^2+0.6769*'CU70'!U69-4.1922&lt;0,0,-0.0029*'CU70'!U69^2+0.6769*'CU70'!U69-4.1922)</f>
        <v>16.4365624023104</v>
      </c>
      <c r="V89" s="2">
        <f>IF(-0.0029*'CU70'!V69^2+0.6769*'CU70'!V69-4.1922&lt;0,0,-0.0029*'CU70'!V69^2+0.6769*'CU70'!V69-4.1922)</f>
        <v>13.117928910470397</v>
      </c>
      <c r="W89" s="2">
        <f>IF(-0.0029*'CU70'!W69^2+0.6769*'CU70'!W69-4.1922&lt;0,0,-0.0029*'CU70'!W69^2+0.6769*'CU70'!W69-4.1922)</f>
        <v>5.674667901509949</v>
      </c>
      <c r="X89" s="2">
        <f>IF(-0.0029*'CU70'!X69^2+0.6769*'CU70'!X69-4.1922&lt;0,0,-0.0029*'CU70'!X69^2+0.6769*'CU70'!X69-4.1922)</f>
        <v>0</v>
      </c>
    </row>
    <row r="90" spans="2:24" ht="14.25">
      <c r="B90" s="2">
        <f>IF(-0.0029*'CU70'!B70^2+0.6769*'CU70'!B70-4.1922&lt;0,0,-0.0029*'CU70'!B70^2+0.6769*'CU70'!B70-4.1922)</f>
        <v>16.112291811202194</v>
      </c>
      <c r="C90" s="2">
        <f>IF(-0.0029*'CU70'!C70^2+0.6769*'CU70'!C70-4.1922&lt;0,0,-0.0029*'CU70'!C70^2+0.6769*'CU70'!C70-4.1922)</f>
        <v>29.168988711396594</v>
      </c>
      <c r="D90" s="2">
        <f>IF(-0.0029*'CU70'!D70^2+0.6769*'CU70'!D70-4.1922&lt;0,0,-0.0029*'CU70'!D70^2+0.6769*'CU70'!D70-4.1922)</f>
        <v>32.36228489639218</v>
      </c>
      <c r="E90" s="2">
        <f>IF(-0.0029*'CU70'!E70^2+0.6769*'CU70'!E70-4.1922&lt;0,0,-0.0029*'CU70'!E70^2+0.6769*'CU70'!E70-4.1922)</f>
        <v>33.5240652942295</v>
      </c>
      <c r="F90" s="2">
        <f>IF(-0.0029*'CU70'!F70^2+0.6769*'CU70'!F70-4.1922&lt;0,0,-0.0029*'CU70'!F70^2+0.6769*'CU70'!F70-4.1922)</f>
        <v>34.395933895626506</v>
      </c>
      <c r="G90" s="2">
        <f>IF(-0.0029*'CU70'!G70^2+0.6769*'CU70'!G70-4.1922&lt;0,0,-0.0029*'CU70'!G70^2+0.6769*'CU70'!G70-4.1922)</f>
        <v>34.9778907005832</v>
      </c>
      <c r="H90" s="2">
        <f>IF(-0.0029*'CU70'!H70^2+0.6769*'CU70'!H70-4.1922&lt;0,0,-0.0029*'CU70'!H70^2+0.6769*'CU70'!H70-4.1922)</f>
        <v>35.269935709099606</v>
      </c>
      <c r="I90" s="2">
        <f>IF(-0.0029*'CU70'!I70^2+0.6769*'CU70'!I70-4.1922&lt;0,0,-0.0029*'CU70'!I70^2+0.6769*'CU70'!I70-4.1922)</f>
        <v>35.27206892117567</v>
      </c>
      <c r="J90" s="2">
        <f>IF(-0.0029*'CU70'!J70^2+0.6769*'CU70'!J70-4.1922&lt;0,0,-0.0029*'CU70'!J70^2+0.6769*'CU70'!J70-4.1922)</f>
        <v>34.98429033681144</v>
      </c>
      <c r="K90" s="2">
        <f>IF(-0.0029*'CU70'!K70^2+0.6769*'CU70'!K70-4.1922&lt;0,0,-0.0029*'CU70'!K70^2+0.6769*'CU70'!K70-4.1922)</f>
        <v>34.406599956006886</v>
      </c>
      <c r="L90" s="2">
        <f>IF(-0.0029*'CU70'!L70^2+0.6769*'CU70'!L70-4.1922&lt;0,0,-0.0029*'CU70'!L70^2+0.6769*'CU70'!L70-4.1922)</f>
        <v>33.53899777876203</v>
      </c>
      <c r="M90" s="2">
        <f>IF(-0.0029*'CU70'!M70^2+0.6769*'CU70'!M70-4.1922&lt;0,0,-0.0029*'CU70'!M70^2+0.6769*'CU70'!M70-4.1922)</f>
        <v>32.38148380507687</v>
      </c>
      <c r="N90" s="2">
        <f>IF(-0.0029*'CU70'!N70^2+0.6769*'CU70'!N70-4.1922&lt;0,0,-0.0029*'CU70'!N70^2+0.6769*'CU70'!N70-4.1922)</f>
        <v>30.934058034951363</v>
      </c>
      <c r="O90" s="2">
        <f>IF(-0.0029*'CU70'!O70^2+0.6769*'CU70'!O70-4.1922&lt;0,0,-0.0029*'CU70'!O70^2+0.6769*'CU70'!O70-4.1922)</f>
        <v>29.19672046838558</v>
      </c>
      <c r="P90" s="2">
        <f>IF(-0.0029*'CU70'!P70^2+0.6769*'CU70'!P70-4.1922&lt;0,0,-0.0029*'CU70'!P70^2+0.6769*'CU70'!P70-4.1922)</f>
        <v>27.169471105379486</v>
      </c>
      <c r="Q90" s="2">
        <f>IF(-0.0029*'CU70'!Q70^2+0.6769*'CU70'!Q70-4.1922&lt;0,0,-0.0029*'CU70'!Q70^2+0.6769*'CU70'!Q70-4.1922)</f>
        <v>24.852309945933058</v>
      </c>
      <c r="R90" s="2">
        <f>IF(-0.0029*'CU70'!R70^2+0.6769*'CU70'!R70-4.1922&lt;0,0,-0.0029*'CU70'!R70^2+0.6769*'CU70'!R70-4.1922)</f>
        <v>22.24523699004635</v>
      </c>
      <c r="S90" s="2">
        <f>IF(-0.0029*'CU70'!S70^2+0.6769*'CU70'!S70-4.1922&lt;0,0,-0.0029*'CU70'!S70^2+0.6769*'CU70'!S70-4.1922)</f>
        <v>19.348252237719294</v>
      </c>
      <c r="T90" s="2">
        <f>IF(-0.0029*'CU70'!T70^2+0.6769*'CU70'!T70-4.1922&lt;0,0,-0.0029*'CU70'!T70^2+0.6769*'CU70'!T70-4.1922)</f>
        <v>16.16135568895193</v>
      </c>
      <c r="U90" s="2">
        <f>IF(-0.0029*'CU70'!U70^2+0.6769*'CU70'!U70-4.1922&lt;0,0,-0.0029*'CU70'!U70^2+0.6769*'CU70'!U70-4.1922)</f>
        <v>12.684547343744299</v>
      </c>
      <c r="V90" s="2">
        <f>IF(-0.0029*'CU70'!V70^2+0.6769*'CU70'!V70-4.1922&lt;0,0,-0.0029*'CU70'!V70^2+0.6769*'CU70'!V70-4.1922)</f>
        <v>8.91782720209629</v>
      </c>
      <c r="W90" s="2">
        <f>IF(-0.0029*'CU70'!W70^2+0.6769*'CU70'!W70-4.1922&lt;0,0,-0.0029*'CU70'!W70^2+0.6769*'CU70'!W70-4.1922)</f>
        <v>0.5146515294794227</v>
      </c>
      <c r="X90" s="2">
        <f>IF(-0.0029*'CU70'!X70^2+0.6769*'CU70'!X70-4.1922&lt;0,0,-0.0029*'CU70'!X70^2+0.6769*'CU70'!X70-4.1922)</f>
        <v>0</v>
      </c>
    </row>
    <row r="93" spans="1:8" ht="14.25">
      <c r="A93" s="16"/>
      <c r="B93" s="16"/>
      <c r="C93" s="16"/>
      <c r="D93" s="16"/>
      <c r="E93" s="16"/>
      <c r="F93" s="16"/>
      <c r="G93" s="16"/>
      <c r="H93" s="16"/>
    </row>
    <row r="94" spans="1:22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 t="s">
        <v>12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ht="15.75" thickBot="1">
      <c r="A95" s="32"/>
      <c r="B95" s="33" t="str">
        <f>"-1.5 ML/ha"</f>
        <v>-1.5 ML/ha</v>
      </c>
      <c r="C95" s="33" t="str">
        <f>"-1.0 ML/ha"</f>
        <v>-1.0 ML/ha</v>
      </c>
      <c r="D95" s="33" t="str">
        <f>"-0.8 ML/ha"</f>
        <v>-0.8 ML/ha</v>
      </c>
      <c r="E95" s="33" t="str">
        <f>"-0.7 ML/ha"</f>
        <v>-0.7 ML/ha</v>
      </c>
      <c r="F95" s="33" t="str">
        <f>"-0.6 ML/ha"</f>
        <v>-0.6 ML/ha</v>
      </c>
      <c r="G95" s="33" t="str">
        <f>"-0.5 ML/ha"</f>
        <v>-0.5 ML/ha</v>
      </c>
      <c r="H95" s="33" t="str">
        <f>"-0.4 ML/ha"</f>
        <v>-0.4 ML/ha</v>
      </c>
      <c r="I95" s="33" t="str">
        <f>"-0.3 ML/ha"</f>
        <v>-0.3 ML/ha</v>
      </c>
      <c r="J95" s="33" t="str">
        <f>"-0.2 ML/ha"</f>
        <v>-0.2 ML/ha</v>
      </c>
      <c r="K95" s="33" t="str">
        <f>"-0.1 ML/ha"</f>
        <v>-0.1 ML/ha</v>
      </c>
      <c r="L95" s="33" t="s">
        <v>0</v>
      </c>
      <c r="M95" s="33" t="str">
        <f>"+0.1 ML/ha"</f>
        <v>+0.1 ML/ha</v>
      </c>
      <c r="N95" s="33" t="str">
        <f>"+0.2 ML/ha"</f>
        <v>+0.2 ML/ha</v>
      </c>
      <c r="O95" s="33" t="str">
        <f>"+0.3 ML/ha"</f>
        <v>+0.3 ML/ha</v>
      </c>
      <c r="P95" s="33" t="str">
        <f>"+0.4 ML/ha"</f>
        <v>+0.4 ML/ha</v>
      </c>
      <c r="Q95" s="33" t="str">
        <f>"+0.5 ML/ha"</f>
        <v>+0.5 ML/ha</v>
      </c>
      <c r="R95" s="33" t="str">
        <f>"+0.6 ML/ha"</f>
        <v>+0.6 ML/ha</v>
      </c>
      <c r="S95" s="33" t="str">
        <f>"+0.7 ML/ha"</f>
        <v>+0.7 ML/ha</v>
      </c>
      <c r="T95" s="33" t="str">
        <f>"+0.8 ML/ha"</f>
        <v>+0.8 ML/ha</v>
      </c>
      <c r="U95" s="33" t="str">
        <f>"+0.9 ML/ha"</f>
        <v>+0.9 ML/ha</v>
      </c>
      <c r="V95" s="34" t="str">
        <f>"+1.0 ML/ha"</f>
        <v>+1.0 ML/ha</v>
      </c>
      <c r="W95" s="34" t="str">
        <f>"+1.2 ML/ha"</f>
        <v>+1.2 ML/ha</v>
      </c>
      <c r="X95" s="34" t="str">
        <f>"+1.5 ML/ha"</f>
        <v>+1.5 ML/ha</v>
      </c>
    </row>
    <row r="96" spans="1:24" ht="14.25">
      <c r="A96" s="16"/>
      <c r="B96" s="36">
        <f>B79*AreaUnderNormalCurve!$C$4</f>
        <v>0.04302792552960485</v>
      </c>
      <c r="C96" s="36">
        <f>C79*AreaUnderNormalCurve!$C$4</f>
        <v>0.09398381178134073</v>
      </c>
      <c r="D96" s="36">
        <f>D79*AreaUnderNormalCurve!$C$4</f>
        <v>0.11083429688423177</v>
      </c>
      <c r="E96" s="36">
        <f>E79*AreaUnderNormalCurve!$C$4</f>
        <v>0.11850271027900516</v>
      </c>
      <c r="F96" s="36">
        <f>F79*AreaUnderNormalCurve!$C$4</f>
        <v>0.12566657090266378</v>
      </c>
      <c r="G96" s="36">
        <f>G79*AreaUnderNormalCurve!$C$4</f>
        <v>0.13232587875520765</v>
      </c>
      <c r="H96" s="36">
        <f>H79*AreaUnderNormalCurve!$C$4</f>
        <v>0.13848063383663678</v>
      </c>
      <c r="I96" s="36">
        <f>I79*AreaUnderNormalCurve!$C$4</f>
        <v>0.14413083614695113</v>
      </c>
      <c r="J96" s="36">
        <f>J79*AreaUnderNormalCurve!$C$4</f>
        <v>0.14927648568615073</v>
      </c>
      <c r="K96" s="36">
        <f>K79*AreaUnderNormalCurve!$C$4</f>
        <v>0.15391758245423556</v>
      </c>
      <c r="L96" s="36">
        <f>L79*AreaUnderNormalCurve!$C$4</f>
        <v>0.15805412645120562</v>
      </c>
      <c r="M96" s="36">
        <f>M79*AreaUnderNormalCurve!$C$4</f>
        <v>0.16168611767706095</v>
      </c>
      <c r="N96" s="36">
        <f>N79*AreaUnderNormalCurve!$C$4</f>
        <v>0.16481355613180157</v>
      </c>
      <c r="O96" s="36">
        <f>O79*AreaUnderNormalCurve!$C$4</f>
        <v>0.1674364418154273</v>
      </c>
      <c r="P96" s="36">
        <f>P79*AreaUnderNormalCurve!$C$4</f>
        <v>0.16955477472793837</v>
      </c>
      <c r="Q96" s="36">
        <f>Q79*AreaUnderNormalCurve!$C$4</f>
        <v>0.17116855486933466</v>
      </c>
      <c r="R96" s="36">
        <f>R79*AreaUnderNormalCurve!$C$4</f>
        <v>0.1722777822396162</v>
      </c>
      <c r="S96" s="36">
        <f>S79*AreaUnderNormalCurve!$C$4</f>
        <v>0.17288245683878295</v>
      </c>
      <c r="T96" s="36">
        <f>T79*AreaUnderNormalCurve!$C$4</f>
        <v>0.172982578666835</v>
      </c>
      <c r="U96" s="36">
        <f>U79*AreaUnderNormalCurve!$C$4</f>
        <v>0.17257814772377222</v>
      </c>
      <c r="V96" s="36">
        <f>V79*AreaUnderNormalCurve!$C$4</f>
        <v>0.17166916400959473</v>
      </c>
      <c r="W96" s="36">
        <f>W79*AreaUnderNormalCurve!$C$4</f>
        <v>0.16833753826789546</v>
      </c>
      <c r="X96" s="36">
        <f>X79*AreaUnderNormalCurve!$C$4</f>
        <v>0.15955595387198585</v>
      </c>
    </row>
    <row r="97" spans="1:24" ht="14.25">
      <c r="A97" s="16"/>
      <c r="B97" s="36">
        <f>B80*AreaUnderNormalCurve!$C$5</f>
        <v>0.15474087369904846</v>
      </c>
      <c r="C97" s="36">
        <f>C80*AreaUnderNormalCurve!$C$5</f>
        <v>0.33170120836804484</v>
      </c>
      <c r="D97" s="36">
        <f>D80*AreaUnderNormalCurve!$C$5</f>
        <v>0.38933882730722885</v>
      </c>
      <c r="E97" s="36">
        <f>E80*AreaUnderNormalCurve!$C$5</f>
        <v>0.4153405264350177</v>
      </c>
      <c r="F97" s="36">
        <f>F80*AreaUnderNormalCurve!$C$5</f>
        <v>0.43946415200160444</v>
      </c>
      <c r="G97" s="36">
        <f>G80*AreaUnderNormalCurve!$C$5</f>
        <v>0.46170970400698913</v>
      </c>
      <c r="H97" s="36">
        <f>H80*AreaUnderNormalCurve!$C$5</f>
        <v>0.48207718245117176</v>
      </c>
      <c r="I97" s="36">
        <f>I80*AreaUnderNormalCurve!$C$5</f>
        <v>0.5005665873341523</v>
      </c>
      <c r="J97" s="36">
        <f>J80*AreaUnderNormalCurve!$C$5</f>
        <v>0.5171779186559307</v>
      </c>
      <c r="K97" s="36">
        <f>K80*AreaUnderNormalCurve!$C$5</f>
        <v>0.5319111764165071</v>
      </c>
      <c r="L97" s="36">
        <f>L80*AreaUnderNormalCurve!$C$5</f>
        <v>0.5447663606158814</v>
      </c>
      <c r="M97" s="36">
        <f>M80*AreaUnderNormalCurve!$C$5</f>
        <v>0.5557434712540537</v>
      </c>
      <c r="N97" s="36">
        <f>N80*AreaUnderNormalCurve!$C$5</f>
        <v>0.5648425083310236</v>
      </c>
      <c r="O97" s="36">
        <f>O80*AreaUnderNormalCurve!$C$5</f>
        <v>0.5720634718467916</v>
      </c>
      <c r="P97" s="36">
        <f>P80*AreaUnderNormalCurve!$C$5</f>
        <v>0.5774063618013577</v>
      </c>
      <c r="Q97" s="36">
        <f>Q80*AreaUnderNormalCurve!$C$5</f>
        <v>0.5808711781947214</v>
      </c>
      <c r="R97" s="36">
        <f>R80*AreaUnderNormalCurve!$C$5</f>
        <v>0.5824579210268833</v>
      </c>
      <c r="S97" s="36">
        <f>S80*AreaUnderNormalCurve!$C$5</f>
        <v>0.5821665902978431</v>
      </c>
      <c r="T97" s="36">
        <f>T80*AreaUnderNormalCurve!$C$5</f>
        <v>0.5799971860076006</v>
      </c>
      <c r="U97" s="36">
        <f>U80*AreaUnderNormalCurve!$C$5</f>
        <v>0.5759497081561562</v>
      </c>
      <c r="V97" s="36">
        <f>V80*AreaUnderNormalCurve!$C$5</f>
        <v>0.5700241567435097</v>
      </c>
      <c r="W97" s="36">
        <f>W80*AreaUnderNormalCurve!$C$5</f>
        <v>0.5525388332346102</v>
      </c>
      <c r="X97" s="36">
        <f>X80*AreaUnderNormalCurve!$C$5</f>
        <v>0.5122252962622456</v>
      </c>
    </row>
    <row r="98" spans="1:24" ht="14.25">
      <c r="A98" s="16"/>
      <c r="B98" s="36">
        <f>B81*AreaUnderNormalCurve!$C$6</f>
        <v>0.44528290579206237</v>
      </c>
      <c r="C98" s="36">
        <f>C81*AreaUnderNormalCurve!$C$6</f>
        <v>0.9345496632096454</v>
      </c>
      <c r="D98" s="36">
        <f>D81*AreaUnderNormalCurve!$C$6</f>
        <v>1.090806559031824</v>
      </c>
      <c r="E98" s="36">
        <f>E81*AreaUnderNormalCurve!$C$6</f>
        <v>1.1604814768404448</v>
      </c>
      <c r="F98" s="36">
        <f>F81*AreaUnderNormalCurve!$C$6</f>
        <v>1.2245207079140863</v>
      </c>
      <c r="G98" s="36">
        <f>G81*AreaUnderNormalCurve!$C$6</f>
        <v>1.2829242522527486</v>
      </c>
      <c r="H98" s="36">
        <f>H81*AreaUnderNormalCurve!$C$6</f>
        <v>1.3356921098564318</v>
      </c>
      <c r="I98" s="36">
        <f>I81*AreaUnderNormalCurve!$C$6</f>
        <v>1.3828242807251356</v>
      </c>
      <c r="J98" s="36">
        <f>J81*AreaUnderNormalCurve!$C$6</f>
        <v>1.4243207648588603</v>
      </c>
      <c r="K98" s="36">
        <f>K81*AreaUnderNormalCurve!$C$6</f>
        <v>1.4601815622576062</v>
      </c>
      <c r="L98" s="36">
        <f>L81*AreaUnderNormalCurve!$C$6</f>
        <v>1.4904066729213725</v>
      </c>
      <c r="M98" s="36">
        <f>M81*AreaUnderNormalCurve!$C$6</f>
        <v>1.51499609685016</v>
      </c>
      <c r="N98" s="36">
        <f>N81*AreaUnderNormalCurve!$C$6</f>
        <v>1.533949834043968</v>
      </c>
      <c r="O98" s="36">
        <f>O81*AreaUnderNormalCurve!$C$6</f>
        <v>1.5472678845027967</v>
      </c>
      <c r="P98" s="36">
        <f>P81*AreaUnderNormalCurve!$C$6</f>
        <v>1.5549502482266464</v>
      </c>
      <c r="Q98" s="36">
        <f>Q81*AreaUnderNormalCurve!$C$6</f>
        <v>1.5569969252155174</v>
      </c>
      <c r="R98" s="36">
        <f>R81*AreaUnderNormalCurve!$C$6</f>
        <v>1.5534079154694083</v>
      </c>
      <c r="S98" s="36">
        <f>S81*AreaUnderNormalCurve!$C$6</f>
        <v>1.5441832189883207</v>
      </c>
      <c r="T98" s="36">
        <f>T81*AreaUnderNormalCurve!$C$6</f>
        <v>1.529322835772254</v>
      </c>
      <c r="U98" s="36">
        <f>U81*AreaUnderNormalCurve!$C$6</f>
        <v>1.5088267658212073</v>
      </c>
      <c r="V98" s="36">
        <f>V81*AreaUnderNormalCurve!$C$6</f>
        <v>1.4826950091351823</v>
      </c>
      <c r="W98" s="36">
        <f>W81*AreaUnderNormalCurve!$C$6</f>
        <v>1.413524435558194</v>
      </c>
      <c r="X98" s="36">
        <f>X81*AreaUnderNormalCurve!$C$6</f>
        <v>1.267500924680368</v>
      </c>
    </row>
    <row r="99" spans="1:24" ht="14.25">
      <c r="A99" s="16"/>
      <c r="B99" s="36">
        <f>B82*AreaUnderNormalCurve!$C$7</f>
        <v>0.9919811787845284</v>
      </c>
      <c r="C99" s="36">
        <f>C82*AreaUnderNormalCurve!$C$7</f>
        <v>2.0416023151262865</v>
      </c>
      <c r="D99" s="36">
        <f>D82*AreaUnderNormalCurve!$C$7</f>
        <v>2.369833648979013</v>
      </c>
      <c r="E99" s="36">
        <f>E82*AreaUnderNormalCurve!$C$7</f>
        <v>2.514317075758811</v>
      </c>
      <c r="F99" s="36">
        <f>F82*AreaUnderNormalCurve!$C$7</f>
        <v>2.645712342440898</v>
      </c>
      <c r="G99" s="36">
        <f>G82*AreaUnderNormalCurve!$C$7</f>
        <v>2.7640194490252736</v>
      </c>
      <c r="H99" s="36">
        <f>H82*AreaUnderNormalCurve!$C$7</f>
        <v>2.869238395511938</v>
      </c>
      <c r="I99" s="36">
        <f>I82*AreaUnderNormalCurve!$C$7</f>
        <v>2.9613691819008925</v>
      </c>
      <c r="J99" s="36">
        <f>J82*AreaUnderNormalCurve!$C$7</f>
        <v>3.040411808192136</v>
      </c>
      <c r="K99" s="36">
        <f>K82*AreaUnderNormalCurve!$C$7</f>
        <v>3.106366274385668</v>
      </c>
      <c r="L99" s="36">
        <f>L82*AreaUnderNormalCurve!$C$7</f>
        <v>3.1592325804814902</v>
      </c>
      <c r="M99" s="36">
        <f>M82*AreaUnderNormalCurve!$C$7</f>
        <v>3.1990107264796004</v>
      </c>
      <c r="N99" s="36">
        <f>N82*AreaUnderNormalCurve!$C$7</f>
        <v>3.225700712380001</v>
      </c>
      <c r="O99" s="36">
        <f>O82*AreaUnderNormalCurve!$C$7</f>
        <v>3.23930253818269</v>
      </c>
      <c r="P99" s="36">
        <f>P82*AreaUnderNormalCurve!$C$7</f>
        <v>3.2398162038876683</v>
      </c>
      <c r="Q99" s="36">
        <f>Q82*AreaUnderNormalCurve!$C$7</f>
        <v>3.227241709494936</v>
      </c>
      <c r="R99" s="36">
        <f>R82*AreaUnderNormalCurve!$C$7</f>
        <v>3.2015790550044922</v>
      </c>
      <c r="S99" s="36">
        <f>S82*AreaUnderNormalCurve!$C$7</f>
        <v>3.1628282404163386</v>
      </c>
      <c r="T99" s="36">
        <f>T82*AreaUnderNormalCurve!$C$7</f>
        <v>3.1109892657304727</v>
      </c>
      <c r="U99" s="36">
        <f>U82*AreaUnderNormalCurve!$C$7</f>
        <v>3.046062130946898</v>
      </c>
      <c r="V99" s="36">
        <f>V82*AreaUnderNormalCurve!$C$7</f>
        <v>2.9680468360656125</v>
      </c>
      <c r="W99" s="36">
        <f>W82*AreaUnderNormalCurve!$C$7</f>
        <v>2.7727517660099052</v>
      </c>
      <c r="X99" s="36">
        <f>X82*AreaUnderNormalCurve!$C$7</f>
        <v>2.3816479601935163</v>
      </c>
    </row>
    <row r="100" spans="1:24" ht="14.25">
      <c r="A100" s="16"/>
      <c r="B100" s="36">
        <f>B83*AreaUnderNormalCurve!$C$8</f>
        <v>1.7245344756762562</v>
      </c>
      <c r="C100" s="36">
        <f>C83*AreaUnderNormalCurve!$C$8</f>
        <v>3.4847742307298617</v>
      </c>
      <c r="D100" s="36">
        <f>D83*AreaUnderNormalCurve!$C$8</f>
        <v>4.022912592576962</v>
      </c>
      <c r="E100" s="36">
        <f>E83*AreaUnderNormalCurve!$C$8</f>
        <v>4.256419443463153</v>
      </c>
      <c r="F100" s="36">
        <f>F83*AreaUnderNormalCurve!$C$8</f>
        <v>4.466218074324438</v>
      </c>
      <c r="G100" s="36">
        <f>G83*AreaUnderNormalCurve!$C$8</f>
        <v>4.652308485160818</v>
      </c>
      <c r="H100" s="36">
        <f>H83*AreaUnderNormalCurve!$C$8</f>
        <v>4.814690675972289</v>
      </c>
      <c r="I100" s="36">
        <f>I83*AreaUnderNormalCurve!$C$8</f>
        <v>4.953364646758859</v>
      </c>
      <c r="J100" s="36">
        <f>J83*AreaUnderNormalCurve!$C$8</f>
        <v>5.068330397520519</v>
      </c>
      <c r="K100" s="36">
        <f>K83*AreaUnderNormalCurve!$C$8</f>
        <v>5.159587928257275</v>
      </c>
      <c r="L100" s="36">
        <f>L83*AreaUnderNormalCurve!$C$8</f>
        <v>5.227137238969123</v>
      </c>
      <c r="M100" s="36">
        <f>M83*AreaUnderNormalCurve!$C$8</f>
        <v>5.2709783296560655</v>
      </c>
      <c r="N100" s="36">
        <f>N83*AreaUnderNormalCurve!$C$8</f>
        <v>5.291111200318103</v>
      </c>
      <c r="O100" s="36">
        <f>O83*AreaUnderNormalCurve!$C$8</f>
        <v>5.2875358509552335</v>
      </c>
      <c r="P100" s="36">
        <f>P83*AreaUnderNormalCurve!$C$8</f>
        <v>5.260252281567459</v>
      </c>
      <c r="Q100" s="36">
        <f>Q83*AreaUnderNormalCurve!$C$8</f>
        <v>5.209260492154778</v>
      </c>
      <c r="R100" s="36">
        <f>R83*AreaUnderNormalCurve!$C$8</f>
        <v>5.134560482717193</v>
      </c>
      <c r="S100" s="36">
        <f>S83*AreaUnderNormalCurve!$C$8</f>
        <v>5.0361522532546985</v>
      </c>
      <c r="T100" s="36">
        <f>T83*AreaUnderNormalCurve!$C$8</f>
        <v>4.914035803767298</v>
      </c>
      <c r="U100" s="36">
        <f>U83*AreaUnderNormalCurve!$C$8</f>
        <v>4.768211134254995</v>
      </c>
      <c r="V100" s="36">
        <f>V83*AreaUnderNormalCurve!$C$8</f>
        <v>4.598678244717783</v>
      </c>
      <c r="W100" s="36">
        <f>W83*AreaUnderNormalCurve!$C$8</f>
        <v>4.188487805568642</v>
      </c>
      <c r="X100" s="36">
        <f>X83*AreaUnderNormalCurve!$C$8</f>
        <v>3.395390496658137</v>
      </c>
    </row>
    <row r="101" spans="1:24" ht="14.25">
      <c r="A101" s="16"/>
      <c r="B101" s="36">
        <f>B84*AreaUnderNormalCurve!$C$9</f>
        <v>2.3349846075522667</v>
      </c>
      <c r="C101" s="36">
        <f>C84*AreaUnderNormalCurve!$C$9</f>
        <v>4.63708665087731</v>
      </c>
      <c r="D101" s="36">
        <f>D84*AreaUnderNormalCurve!$C$9</f>
        <v>5.3239345862237055</v>
      </c>
      <c r="E101" s="36">
        <f>E84*AreaUnderNormalCurve!$C$9</f>
        <v>5.617217222043269</v>
      </c>
      <c r="F101" s="36">
        <f>F84*AreaUnderNormalCurve!$C$9</f>
        <v>5.877072303293745</v>
      </c>
      <c r="G101" s="36">
        <f>G84*AreaUnderNormalCurve!$C$9</f>
        <v>6.103499829975131</v>
      </c>
      <c r="H101" s="36">
        <f>H84*AreaUnderNormalCurve!$C$9</f>
        <v>6.296499802087427</v>
      </c>
      <c r="I101" s="36">
        <f>I84*AreaUnderNormalCurve!$C$9</f>
        <v>6.456072219630634</v>
      </c>
      <c r="J101" s="36">
        <f>J84*AreaUnderNormalCurve!$C$9</f>
        <v>6.582217082604756</v>
      </c>
      <c r="K101" s="36">
        <f>K84*AreaUnderNormalCurve!$C$9</f>
        <v>6.674934391009787</v>
      </c>
      <c r="L101" s="36">
        <f>L84*AreaUnderNormalCurve!$C$9</f>
        <v>6.734224144845728</v>
      </c>
      <c r="M101" s="36">
        <f>M84*AreaUnderNormalCurve!$C$9</f>
        <v>6.760086344112582</v>
      </c>
      <c r="N101" s="36">
        <f>N84*AreaUnderNormalCurve!$C$9</f>
        <v>6.752520988810343</v>
      </c>
      <c r="O101" s="36">
        <f>O84*AreaUnderNormalCurve!$C$9</f>
        <v>6.711528078939019</v>
      </c>
      <c r="P101" s="36">
        <f>P84*AreaUnderNormalCurve!$C$9</f>
        <v>6.637107614498605</v>
      </c>
      <c r="Q101" s="36">
        <f>Q84*AreaUnderNormalCurve!$C$9</f>
        <v>6.529259595489101</v>
      </c>
      <c r="R101" s="36">
        <f>R84*AreaUnderNormalCurve!$C$9</f>
        <v>6.387984021910511</v>
      </c>
      <c r="S101" s="36">
        <f>S84*AreaUnderNormalCurve!$C$9</f>
        <v>6.21328089376283</v>
      </c>
      <c r="T101" s="36">
        <f>T84*AreaUnderNormalCurve!$C$9</f>
        <v>6.005150211046058</v>
      </c>
      <c r="U101" s="36">
        <f>U84*AreaUnderNormalCurve!$C$9</f>
        <v>5.763591973760204</v>
      </c>
      <c r="V101" s="36">
        <f>V84*AreaUnderNormalCurve!$C$9</f>
        <v>5.488606181905257</v>
      </c>
      <c r="W101" s="36">
        <f>W84*AreaUnderNormalCurve!$C$9</f>
        <v>4.838351934488092</v>
      </c>
      <c r="X101" s="36">
        <f>X84*AreaUnderNormalCurve!$C$9</f>
        <v>3.612263904094181</v>
      </c>
    </row>
    <row r="102" spans="1:24" ht="14.25">
      <c r="A102" s="16"/>
      <c r="B102" s="36">
        <f>B85*AreaUnderNormalCurve!$C$10</f>
        <v>2.464909461555805</v>
      </c>
      <c r="C102" s="36">
        <f>C85*AreaUnderNormalCurve!$C$10</f>
        <v>4.814568998588686</v>
      </c>
      <c r="D102" s="36">
        <f>D85*AreaUnderNormalCurve!$C$10</f>
        <v>5.497377070535418</v>
      </c>
      <c r="E102" s="36">
        <f>E85*AreaUnderNormalCurve!$C$10</f>
        <v>5.783697733037409</v>
      </c>
      <c r="F102" s="36">
        <f>F85*AreaUnderNormalCurve!$C$10</f>
        <v>6.033296146558483</v>
      </c>
      <c r="G102" s="36">
        <f>G85*AreaUnderNormalCurve!$C$10</f>
        <v>6.246172311098641</v>
      </c>
      <c r="H102" s="36">
        <f>H85*AreaUnderNormalCurve!$C$10</f>
        <v>6.42232622665788</v>
      </c>
      <c r="I102" s="36">
        <f>I85*AreaUnderNormalCurve!$C$10</f>
        <v>6.561757893236205</v>
      </c>
      <c r="J102" s="36">
        <f>J85*AreaUnderNormalCurve!$C$10</f>
        <v>6.6644673108336105</v>
      </c>
      <c r="K102" s="36">
        <f>K85*AreaUnderNormalCurve!$C$10</f>
        <v>6.730454479450098</v>
      </c>
      <c r="L102" s="36">
        <f>L85*AreaUnderNormalCurve!$C$10</f>
        <v>6.75971939908567</v>
      </c>
      <c r="M102" s="36">
        <f>M85*AreaUnderNormalCurve!$C$10</f>
        <v>6.752262069740325</v>
      </c>
      <c r="N102" s="36">
        <f>N85*AreaUnderNormalCurve!$C$10</f>
        <v>6.708082491414063</v>
      </c>
      <c r="O102" s="36">
        <f>O85*AreaUnderNormalCurve!$C$10</f>
        <v>6.627180664106884</v>
      </c>
      <c r="P102" s="36">
        <f>P85*AreaUnderNormalCurve!$C$10</f>
        <v>6.509556587818786</v>
      </c>
      <c r="Q102" s="36">
        <f>Q85*AreaUnderNormalCurve!$C$10</f>
        <v>6.355210262549777</v>
      </c>
      <c r="R102" s="36">
        <f>R85*AreaUnderNormalCurve!$C$10</f>
        <v>6.164141688299846</v>
      </c>
      <c r="S102" s="36">
        <f>S85*AreaUnderNormalCurve!$C$10</f>
        <v>5.936350865068996</v>
      </c>
      <c r="T102" s="36">
        <f>T85*AreaUnderNormalCurve!$C$10</f>
        <v>5.671837792857234</v>
      </c>
      <c r="U102" s="36">
        <f>U85*AreaUnderNormalCurve!$C$10</f>
        <v>5.370602471664555</v>
      </c>
      <c r="V102" s="36">
        <f>V85*AreaUnderNormalCurve!$C$10</f>
        <v>5.032644901490956</v>
      </c>
      <c r="W102" s="36">
        <f>W85*AreaUnderNormalCurve!$C$10</f>
        <v>4.2465630142010085</v>
      </c>
      <c r="X102" s="36">
        <f>X85*AreaUnderNormalCurve!$C$10</f>
        <v>2.7920233159092107</v>
      </c>
    </row>
    <row r="103" spans="1:24" ht="14.25">
      <c r="A103" s="16"/>
      <c r="B103" s="36">
        <f>B86*AreaUnderNormalCurve!$C$11</f>
        <v>2.0296373834850887</v>
      </c>
      <c r="C103" s="36">
        <f>C86*AreaUnderNormalCurve!$C$11</f>
        <v>3.9015565376009094</v>
      </c>
      <c r="D103" s="36">
        <f>D86*AreaUnderNormalCurve!$C$11</f>
        <v>4.430208076623842</v>
      </c>
      <c r="E103" s="36">
        <f>E86*AreaUnderNormalCurve!$C$11</f>
        <v>4.647366105573153</v>
      </c>
      <c r="F103" s="36">
        <f>F86*AreaUnderNormalCurve!$C$11</f>
        <v>4.833078974147694</v>
      </c>
      <c r="G103" s="36">
        <f>G86*AreaUnderNormalCurve!$C$11</f>
        <v>4.987346682347462</v>
      </c>
      <c r="H103" s="36">
        <f>H86*AreaUnderNormalCurve!$C$11</f>
        <v>5.1101692301724615</v>
      </c>
      <c r="I103" s="36">
        <f>I86*AreaUnderNormalCurve!$C$11</f>
        <v>5.2015466176226886</v>
      </c>
      <c r="J103" s="36">
        <f>J86*AreaUnderNormalCurve!$C$11</f>
        <v>5.261478844698145</v>
      </c>
      <c r="K103" s="36">
        <f>K86*AreaUnderNormalCurve!$C$11</f>
        <v>5.289965911398831</v>
      </c>
      <c r="L103" s="36">
        <f>L86*AreaUnderNormalCurve!$C$11</f>
        <v>5.287007817724749</v>
      </c>
      <c r="M103" s="36">
        <f>M86*AreaUnderNormalCurve!$C$11</f>
        <v>5.252604563675894</v>
      </c>
      <c r="N103" s="36">
        <f>N86*AreaUnderNormalCurve!$C$11</f>
        <v>5.186756149252268</v>
      </c>
      <c r="O103" s="36">
        <f>O86*AreaUnderNormalCurve!$C$11</f>
        <v>5.089462574453871</v>
      </c>
      <c r="P103" s="36">
        <f>P86*AreaUnderNormalCurve!$C$11</f>
        <v>4.960723839280703</v>
      </c>
      <c r="Q103" s="36">
        <f>Q86*AreaUnderNormalCurve!$C$11</f>
        <v>4.800539943732766</v>
      </c>
      <c r="R103" s="36">
        <f>R86*AreaUnderNormalCurve!$C$11</f>
        <v>4.608910887810058</v>
      </c>
      <c r="S103" s="36">
        <f>S86*AreaUnderNormalCurve!$C$11</f>
        <v>4.385836671512581</v>
      </c>
      <c r="T103" s="36">
        <f>T86*AreaUnderNormalCurve!$C$11</f>
        <v>4.131317294840327</v>
      </c>
      <c r="U103" s="36">
        <f>U86*AreaUnderNormalCurve!$C$11</f>
        <v>3.8453527577933073</v>
      </c>
      <c r="V103" s="36">
        <f>V86*AreaUnderNormalCurve!$C$11</f>
        <v>3.5279430603715167</v>
      </c>
      <c r="W103" s="36">
        <f>W86*AreaUnderNormalCurve!$C$11</f>
        <v>2.7987881844036235</v>
      </c>
      <c r="X103" s="36">
        <f>X86*AreaUnderNormalCurve!$C$11</f>
        <v>1.4692171676409986</v>
      </c>
    </row>
    <row r="104" spans="1:24" ht="14.25">
      <c r="A104" s="16"/>
      <c r="B104" s="36">
        <f>B87*AreaUnderNormalCurve!$C$12</f>
        <v>1.3033937531324358</v>
      </c>
      <c r="C104" s="36">
        <f>C87*AreaUnderNormalCurve!$C$12</f>
        <v>2.467003869170784</v>
      </c>
      <c r="D104" s="36">
        <f>D87*AreaUnderNormalCurve!$C$12</f>
        <v>2.7855521883997785</v>
      </c>
      <c r="E104" s="36">
        <f>E87*AreaUnderNormalCurve!$C$12</f>
        <v>2.91334869218863</v>
      </c>
      <c r="F104" s="36">
        <f>F87*AreaUnderNormalCurve!$C$12</f>
        <v>3.0201600920937195</v>
      </c>
      <c r="G104" s="36">
        <f>G87*AreaUnderNormalCurve!$C$12</f>
        <v>3.1059863881150442</v>
      </c>
      <c r="H104" s="36">
        <f>H87*AreaUnderNormalCurve!$C$12</f>
        <v>3.1708275802526056</v>
      </c>
      <c r="I104" s="36">
        <f>I87*AreaUnderNormalCurve!$C$12</f>
        <v>3.214683668506404</v>
      </c>
      <c r="J104" s="36">
        <f>J87*AreaUnderNormalCurve!$C$12</f>
        <v>3.2375546528764394</v>
      </c>
      <c r="K104" s="36">
        <f>K87*AreaUnderNormalCurve!$C$12</f>
        <v>3.2394405333627097</v>
      </c>
      <c r="L104" s="36">
        <f>L87*AreaUnderNormalCurve!$C$12</f>
        <v>3.220341309965217</v>
      </c>
      <c r="M104" s="36">
        <f>M87*AreaUnderNormalCurve!$C$12</f>
        <v>3.1802569826839604</v>
      </c>
      <c r="N104" s="36">
        <f>N87*AreaUnderNormalCurve!$C$12</f>
        <v>3.119187551518941</v>
      </c>
      <c r="O104" s="36">
        <f>O87*AreaUnderNormalCurve!$C$12</f>
        <v>3.037133016470159</v>
      </c>
      <c r="P104" s="36">
        <f>P87*AreaUnderNormalCurve!$C$12</f>
        <v>2.934093377537612</v>
      </c>
      <c r="Q104" s="36">
        <f>Q87*AreaUnderNormalCurve!$C$12</f>
        <v>2.810068634721301</v>
      </c>
      <c r="R104" s="36">
        <f>R87*AreaUnderNormalCurve!$C$12</f>
        <v>2.6650587880212266</v>
      </c>
      <c r="S104" s="36">
        <f>S87*AreaUnderNormalCurve!$C$12</f>
        <v>2.4990638374373906</v>
      </c>
      <c r="T104" s="36">
        <f>T87*AreaUnderNormalCurve!$C$12</f>
        <v>2.3120837829697884</v>
      </c>
      <c r="U104" s="36">
        <f>U87*AreaUnderNormalCurve!$C$12</f>
        <v>2.1041186246184256</v>
      </c>
      <c r="V104" s="36">
        <f>V87*AreaUnderNormalCurve!$C$12</f>
        <v>1.8751683623832998</v>
      </c>
      <c r="W104" s="36">
        <f>W87*AreaUnderNormalCurve!$C$12</f>
        <v>1.3543125262617541</v>
      </c>
      <c r="X104" s="36">
        <f>X87*AreaUnderNormalCurve!$C$12</f>
        <v>0.4156404929512097</v>
      </c>
    </row>
    <row r="105" spans="1:24" ht="14.25">
      <c r="A105" s="16"/>
      <c r="B105" s="36">
        <f>B88*AreaUnderNormalCurve!$C$13</f>
        <v>0.654723127363302</v>
      </c>
      <c r="C105" s="36">
        <f>C88*AreaUnderNormalCurve!$C$13</f>
        <v>1.220653061321925</v>
      </c>
      <c r="D105" s="36">
        <f>D88*AreaUnderNormalCurve!$C$13</f>
        <v>1.370397655152064</v>
      </c>
      <c r="E105" s="36">
        <f>E88*AreaUnderNormalCurve!$C$13</f>
        <v>1.4288497992628528</v>
      </c>
      <c r="F105" s="36">
        <f>F88*AreaUnderNormalCurve!$C$13</f>
        <v>1.4763551748374548</v>
      </c>
      <c r="G105" s="36">
        <f>G88*AreaUnderNormalCurve!$C$13</f>
        <v>1.5129137818758693</v>
      </c>
      <c r="H105" s="36">
        <f>H88*AreaUnderNormalCurve!$C$13</f>
        <v>1.5385256203780968</v>
      </c>
      <c r="I105" s="36">
        <f>I88*AreaUnderNormalCurve!$C$13</f>
        <v>1.5531906903441368</v>
      </c>
      <c r="J105" s="36">
        <f>J88*AreaUnderNormalCurve!$C$13</f>
        <v>1.5569089917739893</v>
      </c>
      <c r="K105" s="36">
        <f>K88*AreaUnderNormalCurve!$C$13</f>
        <v>1.5496805246676557</v>
      </c>
      <c r="L105" s="36">
        <f>L88*AreaUnderNormalCurve!$C$13</f>
        <v>1.531505289025134</v>
      </c>
      <c r="M105" s="36">
        <f>M88*AreaUnderNormalCurve!$C$13</f>
        <v>1.5023832848464258</v>
      </c>
      <c r="N105" s="36">
        <f>N88*AreaUnderNormalCurve!$C$13</f>
        <v>1.4623145121315304</v>
      </c>
      <c r="O105" s="36">
        <f>O88*AreaUnderNormalCurve!$C$13</f>
        <v>1.4112989708804473</v>
      </c>
      <c r="P105" s="36">
        <f>P88*AreaUnderNormalCurve!$C$13</f>
        <v>1.3493366610931772</v>
      </c>
      <c r="Q105" s="36">
        <f>Q88*AreaUnderNormalCurve!$C$13</f>
        <v>1.27642758276972</v>
      </c>
      <c r="R105" s="36">
        <f>R88*AreaUnderNormalCurve!$C$13</f>
        <v>1.1925717359100751</v>
      </c>
      <c r="S105" s="36">
        <f>S88*AreaUnderNormalCurve!$C$13</f>
        <v>1.0977691205142441</v>
      </c>
      <c r="T105" s="36">
        <f>T88*AreaUnderNormalCurve!$C$13</f>
        <v>0.9920197365822261</v>
      </c>
      <c r="U105" s="36">
        <f>U88*AreaUnderNormalCurve!$C$13</f>
        <v>0.8753235841140204</v>
      </c>
      <c r="V105" s="36">
        <f>V88*AreaUnderNormalCurve!$C$13</f>
        <v>0.7476806631096271</v>
      </c>
      <c r="W105" s="36">
        <f>W88*AreaUnderNormalCurve!$C$13</f>
        <v>0.45955451549227966</v>
      </c>
      <c r="X105" s="36">
        <f>X88*AreaUnderNormalCurve!$C$13</f>
        <v>0</v>
      </c>
    </row>
    <row r="106" spans="1:24" ht="14.25">
      <c r="A106" s="16"/>
      <c r="B106" s="36">
        <f>B89*AreaUnderNormalCurve!$C$14</f>
        <v>0.2554920006939597</v>
      </c>
      <c r="C106" s="36">
        <f>C89*AreaUnderNormalCurve!$C$14</f>
        <v>0.4693311229118529</v>
      </c>
      <c r="D106" s="36">
        <f>D89*AreaUnderNormalCurve!$C$14</f>
        <v>0.5238360018257116</v>
      </c>
      <c r="E106" s="36">
        <f>E89*AreaUnderNormalCurve!$C$14</f>
        <v>0.544438990574077</v>
      </c>
      <c r="F106" s="36">
        <f>F89*AreaUnderNormalCurve!$C$14</f>
        <v>0.5606090121833999</v>
      </c>
      <c r="G106" s="36">
        <f>G89*AreaUnderNormalCurve!$C$14</f>
        <v>0.5723460666536797</v>
      </c>
      <c r="H106" s="36">
        <f>H89*AreaUnderNormalCurve!$C$14</f>
        <v>0.5796501539849173</v>
      </c>
      <c r="I106" s="36">
        <f>I89*AreaUnderNormalCurve!$C$14</f>
        <v>0.582521274177112</v>
      </c>
      <c r="J106" s="36">
        <f>J89*AreaUnderNormalCurve!$C$14</f>
        <v>0.5809594272302638</v>
      </c>
      <c r="K106" s="36">
        <f>K89*AreaUnderNormalCurve!$C$14</f>
        <v>0.5749646131443734</v>
      </c>
      <c r="L106" s="36">
        <f>L89*AreaUnderNormalCurve!$C$14</f>
        <v>0.56453683191944</v>
      </c>
      <c r="M106" s="36">
        <f>M89*AreaUnderNormalCurve!$C$14</f>
        <v>0.5496760835554643</v>
      </c>
      <c r="N106" s="36">
        <f>N89*AreaUnderNormalCurve!$C$14</f>
        <v>0.5303823680524455</v>
      </c>
      <c r="O106" s="36">
        <f>O89*AreaUnderNormalCurve!$C$14</f>
        <v>0.5066556854103845</v>
      </c>
      <c r="P106" s="36">
        <f>P89*AreaUnderNormalCurve!$C$14</f>
        <v>0.4784960356292804</v>
      </c>
      <c r="Q106" s="36">
        <f>Q89*AreaUnderNormalCurve!$C$14</f>
        <v>0.4459034187091339</v>
      </c>
      <c r="R106" s="36">
        <f>R89*AreaUnderNormalCurve!$C$14</f>
        <v>0.40887783464994465</v>
      </c>
      <c r="S106" s="36">
        <f>S89*AreaUnderNormalCurve!$C$14</f>
        <v>0.36741928345171304</v>
      </c>
      <c r="T106" s="36">
        <f>T89*AreaUnderNormalCurve!$C$14</f>
        <v>0.32152776511443887</v>
      </c>
      <c r="U106" s="36">
        <f>U89*AreaUnderNormalCurve!$C$14</f>
        <v>0.27120327963812163</v>
      </c>
      <c r="V106" s="36">
        <f>V89*AreaUnderNormalCurve!$C$14</f>
        <v>0.21644582702276155</v>
      </c>
      <c r="W106" s="36">
        <f>W89*AreaUnderNormalCurve!$C$14</f>
        <v>0.09363202037491417</v>
      </c>
      <c r="X106" s="36">
        <f>X89*AreaUnderNormalCurve!$C$14</f>
        <v>0</v>
      </c>
    </row>
    <row r="107" spans="1:24" ht="14.25">
      <c r="A107" s="16"/>
      <c r="B107" s="36">
        <f>B90*AreaUnderNormalCurve!$C$15</f>
        <v>0.07895022987489075</v>
      </c>
      <c r="C107" s="36">
        <f>C90*AreaUnderNormalCurve!$C$15</f>
        <v>0.1429280446858433</v>
      </c>
      <c r="D107" s="36">
        <f>D90*AreaUnderNormalCurve!$C$15</f>
        <v>0.1585751959923217</v>
      </c>
      <c r="E107" s="36">
        <f>E90*AreaUnderNormalCurve!$C$15</f>
        <v>0.16426791994172454</v>
      </c>
      <c r="F107" s="36">
        <f>F90*AreaUnderNormalCurve!$C$15</f>
        <v>0.16854007608856988</v>
      </c>
      <c r="G107" s="36">
        <f>G90*AreaUnderNormalCurve!$C$15</f>
        <v>0.1713916644328577</v>
      </c>
      <c r="H107" s="36">
        <f>H90*AreaUnderNormalCurve!$C$15</f>
        <v>0.17282268497458805</v>
      </c>
      <c r="I107" s="36">
        <f>I90*AreaUnderNormalCurve!$C$15</f>
        <v>0.1728331377137608</v>
      </c>
      <c r="J107" s="36">
        <f>J90*AreaUnderNormalCurve!$C$15</f>
        <v>0.17142302265037607</v>
      </c>
      <c r="K107" s="36">
        <f>K90*AreaUnderNormalCurve!$C$15</f>
        <v>0.16859233978443375</v>
      </c>
      <c r="L107" s="36">
        <f>L90*AreaUnderNormalCurve!$C$15</f>
        <v>0.16434108911593395</v>
      </c>
      <c r="M107" s="36">
        <f>M90*AreaUnderNormalCurve!$C$15</f>
        <v>0.15866927064487665</v>
      </c>
      <c r="N107" s="36">
        <f>N90*AreaUnderNormalCurve!$C$15</f>
        <v>0.15157688437126168</v>
      </c>
      <c r="O107" s="36">
        <f>O90*AreaUnderNormalCurve!$C$15</f>
        <v>0.14306393029508932</v>
      </c>
      <c r="P107" s="36">
        <f>P90*AreaUnderNormalCurve!$C$15</f>
        <v>0.13313040841635948</v>
      </c>
      <c r="Q107" s="36">
        <f>Q90*AreaUnderNormalCurve!$C$15</f>
        <v>0.12177631873507198</v>
      </c>
      <c r="R107" s="36">
        <f>R90*AreaUnderNormalCurve!$C$15</f>
        <v>0.10900166125122712</v>
      </c>
      <c r="S107" s="36">
        <f>S90*AreaUnderNormalCurve!$C$15</f>
        <v>0.09480643596482453</v>
      </c>
      <c r="T107" s="36">
        <f>T90*AreaUnderNormalCurve!$C$15</f>
        <v>0.07919064287586444</v>
      </c>
      <c r="U107" s="36">
        <f>U90*AreaUnderNormalCurve!$C$15</f>
        <v>0.06215428198434706</v>
      </c>
      <c r="V107" s="36">
        <f>V90*AreaUnderNormalCurve!$C$15</f>
        <v>0.04369735329027182</v>
      </c>
      <c r="W107" s="36">
        <f>W90*AreaUnderNormalCurve!$C$15</f>
        <v>0.0025217924944491714</v>
      </c>
      <c r="X107" s="36">
        <f>X90*AreaUnderNormalCurve!$C$15</f>
        <v>0</v>
      </c>
    </row>
    <row r="108" spans="1:24" ht="28.5">
      <c r="A108" s="35" t="s">
        <v>13</v>
      </c>
      <c r="B108" s="24">
        <f aca="true" t="shared" si="19" ref="B108:X108">SUM(B96:B107)</f>
        <v>12.481657923139249</v>
      </c>
      <c r="C108" s="24">
        <f t="shared" si="19"/>
        <v>24.539739514372492</v>
      </c>
      <c r="D108" s="24">
        <f t="shared" si="19"/>
        <v>28.0736066995321</v>
      </c>
      <c r="E108" s="24">
        <f t="shared" si="19"/>
        <v>29.564247695397544</v>
      </c>
      <c r="F108" s="24">
        <f t="shared" si="19"/>
        <v>30.870693626786753</v>
      </c>
      <c r="G108" s="24">
        <f t="shared" si="19"/>
        <v>31.99294449369972</v>
      </c>
      <c r="H108" s="24">
        <f t="shared" si="19"/>
        <v>32.931000296136446</v>
      </c>
      <c r="I108" s="24">
        <f t="shared" si="19"/>
        <v>33.68486103409693</v>
      </c>
      <c r="J108" s="24">
        <f t="shared" si="19"/>
        <v>34.25452670758117</v>
      </c>
      <c r="K108" s="24">
        <f t="shared" si="19"/>
        <v>34.63999731658918</v>
      </c>
      <c r="L108" s="24">
        <f t="shared" si="19"/>
        <v>34.84127286112094</v>
      </c>
      <c r="M108" s="24">
        <f t="shared" si="19"/>
        <v>34.85835334117647</v>
      </c>
      <c r="N108" s="24">
        <f t="shared" si="19"/>
        <v>34.691238756755745</v>
      </c>
      <c r="O108" s="24">
        <f t="shared" si="19"/>
        <v>34.3399291078588</v>
      </c>
      <c r="P108" s="24">
        <f t="shared" si="19"/>
        <v>33.804424394485586</v>
      </c>
      <c r="Q108" s="24">
        <f t="shared" si="19"/>
        <v>33.08472461663616</v>
      </c>
      <c r="R108" s="24">
        <f t="shared" si="19"/>
        <v>32.18082977431048</v>
      </c>
      <c r="S108" s="24">
        <f t="shared" si="19"/>
        <v>31.09273986750856</v>
      </c>
      <c r="T108" s="24">
        <f t="shared" si="19"/>
        <v>29.8204548962304</v>
      </c>
      <c r="U108" s="24">
        <f t="shared" si="19"/>
        <v>28.36397486047601</v>
      </c>
      <c r="V108" s="24">
        <f t="shared" si="19"/>
        <v>26.723299760245368</v>
      </c>
      <c r="W108" s="24">
        <f t="shared" si="19"/>
        <v>22.889364366355366</v>
      </c>
      <c r="X108" s="24">
        <f t="shared" si="19"/>
        <v>16.005465512261853</v>
      </c>
    </row>
    <row r="109" spans="1:8" ht="14.25">
      <c r="A109" s="16"/>
      <c r="B109" s="16"/>
      <c r="C109" s="16"/>
      <c r="D109" s="16"/>
      <c r="E109" s="16"/>
      <c r="F109" s="16"/>
      <c r="G109" s="16"/>
      <c r="H109" s="16"/>
    </row>
    <row r="110" spans="1:8" ht="14.25">
      <c r="A110" s="16"/>
      <c r="B110" s="16"/>
      <c r="C110" s="16"/>
      <c r="D110" s="16"/>
      <c r="E110" s="16"/>
      <c r="F110" s="16"/>
      <c r="G110" s="16"/>
      <c r="H110" s="16"/>
    </row>
    <row r="111" spans="1:8" ht="14.25">
      <c r="A111" s="16"/>
      <c r="B111" s="16"/>
      <c r="C111" s="16"/>
      <c r="D111" s="16"/>
      <c r="E111" s="16"/>
      <c r="F111" s="16"/>
      <c r="G111" s="16"/>
      <c r="H111" s="16"/>
    </row>
    <row r="112" spans="1:8" ht="14.25">
      <c r="A112" s="16"/>
      <c r="B112" s="16"/>
      <c r="C112" s="16"/>
      <c r="D112" s="16"/>
      <c r="E112" s="16"/>
      <c r="F112" s="16"/>
      <c r="G112" s="16"/>
      <c r="H112" s="16"/>
    </row>
    <row r="113" spans="2:24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 t="s">
        <v>17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7"/>
      <c r="B114" s="8" t="str">
        <f>"-1.5 ML/ha"</f>
        <v>-1.5 ML/ha</v>
      </c>
      <c r="C114" s="8" t="str">
        <f>"-1.0 ML/ha"</f>
        <v>-1.0 ML/ha</v>
      </c>
      <c r="D114" s="8" t="str">
        <f>"-0.8 ML/ha"</f>
        <v>-0.8 ML/ha</v>
      </c>
      <c r="E114" s="8" t="str">
        <f>"-0.7 ML/ha"</f>
        <v>-0.7 ML/ha</v>
      </c>
      <c r="F114" s="8" t="str">
        <f>"-0.6 ML/ha"</f>
        <v>-0.6 ML/ha</v>
      </c>
      <c r="G114" s="8" t="str">
        <f>"-0.5 ML/ha"</f>
        <v>-0.5 ML/ha</v>
      </c>
      <c r="H114" s="8" t="str">
        <f>"-0.4 ML/ha"</f>
        <v>-0.4 ML/ha</v>
      </c>
      <c r="I114" s="8" t="str">
        <f>"-0.3 ML/ha"</f>
        <v>-0.3 ML/ha</v>
      </c>
      <c r="J114" s="8" t="str">
        <f>"-0.2 ML/ha"</f>
        <v>-0.2 ML/ha</v>
      </c>
      <c r="K114" s="8" t="str">
        <f>"-0.1 ML/ha"</f>
        <v>-0.1 ML/ha</v>
      </c>
      <c r="L114" s="8" t="s">
        <v>0</v>
      </c>
      <c r="M114" s="8" t="str">
        <f>"+0.1 ML/ha"</f>
        <v>+0.1 ML/ha</v>
      </c>
      <c r="N114" s="8" t="str">
        <f>"+0.2 ML/ha"</f>
        <v>+0.2 ML/ha</v>
      </c>
      <c r="O114" s="8" t="str">
        <f>"+0.3 ML/ha"</f>
        <v>+0.3 ML/ha</v>
      </c>
      <c r="P114" s="8" t="str">
        <f>"+0.4 ML/ha"</f>
        <v>+0.4 ML/ha</v>
      </c>
      <c r="Q114" s="8" t="str">
        <f>"+0.5 ML/ha"</f>
        <v>+0.5 ML/ha</v>
      </c>
      <c r="R114" s="8" t="str">
        <f>"+0.6 ML/ha"</f>
        <v>+0.6 ML/ha</v>
      </c>
      <c r="S114" s="8" t="str">
        <f>"+0.7 ML/ha"</f>
        <v>+0.7 ML/ha</v>
      </c>
      <c r="T114" s="8" t="str">
        <f>"+0.8 ML/ha"</f>
        <v>+0.8 ML/ha</v>
      </c>
      <c r="U114" s="8" t="str">
        <f>"+0.9 ML/ha"</f>
        <v>+0.9 ML/ha</v>
      </c>
      <c r="V114" s="9" t="str">
        <f>"+1.0 ML/ha"</f>
        <v>+1.0 ML/ha</v>
      </c>
      <c r="W114" s="9" t="str">
        <f>"+1.2 ML/ha"</f>
        <v>+1.2 ML/ha</v>
      </c>
      <c r="X114" s="9" t="str">
        <f>"+1.5 ML/ha"</f>
        <v>+1.5 ML/ha</v>
      </c>
    </row>
    <row r="115" spans="1:24" ht="15.75" thickBot="1">
      <c r="A115" s="15" t="s">
        <v>2</v>
      </c>
      <c r="B115" s="10">
        <f aca="true" t="shared" si="20" ref="B115:X115">AVERAGE(B116:B127)</f>
        <v>0</v>
      </c>
      <c r="C115" s="10">
        <f t="shared" si="20"/>
        <v>4.562845902584192</v>
      </c>
      <c r="D115" s="10">
        <f t="shared" si="20"/>
        <v>9.432675368528235</v>
      </c>
      <c r="E115" s="10">
        <f t="shared" si="20"/>
        <v>11.907572313419559</v>
      </c>
      <c r="F115" s="10">
        <f t="shared" si="20"/>
        <v>14.220342181005341</v>
      </c>
      <c r="G115" s="10">
        <f t="shared" si="20"/>
        <v>16.370984971285576</v>
      </c>
      <c r="H115" s="10">
        <f t="shared" si="20"/>
        <v>18.35950068426027</v>
      </c>
      <c r="I115" s="10">
        <f t="shared" si="20"/>
        <v>20.18588931992942</v>
      </c>
      <c r="J115" s="10">
        <f t="shared" si="20"/>
        <v>21.850150878293032</v>
      </c>
      <c r="K115" s="10">
        <f t="shared" si="20"/>
        <v>23.352285359351097</v>
      </c>
      <c r="L115" s="10">
        <f t="shared" si="20"/>
        <v>24.69229276310362</v>
      </c>
      <c r="M115" s="10">
        <f t="shared" si="20"/>
        <v>25.870173089550594</v>
      </c>
      <c r="N115" s="10">
        <f t="shared" si="20"/>
        <v>26.885926338692034</v>
      </c>
      <c r="O115" s="10">
        <f t="shared" si="20"/>
        <v>27.739552510527933</v>
      </c>
      <c r="P115" s="10">
        <f t="shared" si="20"/>
        <v>28.431051605058283</v>
      </c>
      <c r="Q115" s="10">
        <f t="shared" si="20"/>
        <v>28.96042362228309</v>
      </c>
      <c r="R115" s="10">
        <f t="shared" si="20"/>
        <v>29.32766856220236</v>
      </c>
      <c r="S115" s="10">
        <f t="shared" si="20"/>
        <v>29.532786424816077</v>
      </c>
      <c r="T115" s="10">
        <f t="shared" si="20"/>
        <v>29.575777210124258</v>
      </c>
      <c r="U115" s="10">
        <f t="shared" si="20"/>
        <v>29.456640918126894</v>
      </c>
      <c r="V115" s="11">
        <f t="shared" si="20"/>
        <v>29.175377548823977</v>
      </c>
      <c r="W115" s="11">
        <f t="shared" si="20"/>
        <v>28.126469578301542</v>
      </c>
      <c r="X115" s="11">
        <f t="shared" si="20"/>
        <v>25.33715454272631</v>
      </c>
    </row>
    <row r="116" spans="2:24" ht="14.25">
      <c r="B116" s="2">
        <f>IF(-0.0025*'CU70'!B59^2+0.8007*'CU70'!B59-32.912&lt;0,0,-0.0025*'CU70'!B59^2+0.8007*'CU70'!B59-32.912)</f>
        <v>0</v>
      </c>
      <c r="C116" s="2">
        <f>IF(-0.0025*'CU70'!C59^2+0.8007*'CU70'!C59-32.912&lt;0,0,-0.0025*'CU70'!C59^2+0.8007*'CU70'!C59-32.912)</f>
        <v>0</v>
      </c>
      <c r="D116" s="2">
        <f>IF(-0.0025*'CU70'!D59^2+0.8007*'CU70'!D59-32.912&lt;0,0,-0.0025*'CU70'!D59^2+0.8007*'CU70'!D59-32.912)</f>
        <v>1.1815929806842504</v>
      </c>
      <c r="E116" s="2">
        <f>IF(-0.0025*'CU70'!E59^2+0.8007*'CU70'!E59-32.912&lt;0,0,-0.0025*'CU70'!E59^2+0.8007*'CU70'!E59-32.912)</f>
        <v>3.445738921853298</v>
      </c>
      <c r="F116" s="2">
        <f>IF(-0.0025*'CU70'!F59^2+0.8007*'CU70'!F59-32.912&lt;0,0,-0.0025*'CU70'!F59^2+0.8007*'CU70'!F59-32.912)</f>
        <v>5.621117661911377</v>
      </c>
      <c r="G116" s="2">
        <f>IF(-0.0025*'CU70'!G59^2+0.8007*'CU70'!G59-32.912&lt;0,0,-0.0025*'CU70'!G59^2+0.8007*'CU70'!G59-32.912)</f>
        <v>7.7077292008584735</v>
      </c>
      <c r="H116" s="2">
        <f>IF(-0.0025*'CU70'!H59^2+0.8007*'CU70'!H59-32.912&lt;0,0,-0.0025*'CU70'!H59^2+0.8007*'CU70'!H59-32.912)</f>
        <v>9.705573538694608</v>
      </c>
      <c r="I116" s="2">
        <f>IF(-0.0025*'CU70'!I59^2+0.8007*'CU70'!I59-32.912&lt;0,0,-0.0025*'CU70'!I59^2+0.8007*'CU70'!I59-32.912)</f>
        <v>11.61465067541976</v>
      </c>
      <c r="J116" s="2">
        <f>IF(-0.0025*'CU70'!J59^2+0.8007*'CU70'!J59-32.912&lt;0,0,-0.0025*'CU70'!J59^2+0.8007*'CU70'!J59-32.912)</f>
        <v>13.434960611033958</v>
      </c>
      <c r="K116" s="2">
        <f>IF(-0.0025*'CU70'!K59^2+0.8007*'CU70'!K59-32.912&lt;0,0,-0.0025*'CU70'!K59^2+0.8007*'CU70'!K59-32.912)</f>
        <v>15.166503345537173</v>
      </c>
      <c r="L116" s="2">
        <f>IF(-0.0025*'CU70'!L59^2+0.8007*'CU70'!L59-32.912&lt;0,0,-0.0025*'CU70'!L59^2+0.8007*'CU70'!L59-32.912)</f>
        <v>16.809278878929426</v>
      </c>
      <c r="M116" s="2">
        <f>IF(-0.0025*'CU70'!M59^2+0.8007*'CU70'!M59-32.912&lt;0,0,-0.0025*'CU70'!M59^2+0.8007*'CU70'!M59-32.912)</f>
        <v>18.363287211210704</v>
      </c>
      <c r="N116" s="2">
        <f>IF(-0.0025*'CU70'!N59^2+0.8007*'CU70'!N59-32.912&lt;0,0,-0.0025*'CU70'!N59^2+0.8007*'CU70'!N59-32.912)</f>
        <v>19.828528342381013</v>
      </c>
      <c r="O116" s="2">
        <f>IF(-0.0025*'CU70'!O59^2+0.8007*'CU70'!O59-32.912&lt;0,0,-0.0025*'CU70'!O59^2+0.8007*'CU70'!O59-32.912)</f>
        <v>21.205002272440346</v>
      </c>
      <c r="P116" s="2">
        <f>IF(-0.0025*'CU70'!P59^2+0.8007*'CU70'!P59-32.912&lt;0,0,-0.0025*'CU70'!P59^2+0.8007*'CU70'!P59-32.912)</f>
        <v>22.492709001388704</v>
      </c>
      <c r="Q116" s="2">
        <f>IF(-0.0025*'CU70'!Q59^2+0.8007*'CU70'!Q59-32.912&lt;0,0,-0.0025*'CU70'!Q59^2+0.8007*'CU70'!Q59-32.912)</f>
        <v>23.691648529226107</v>
      </c>
      <c r="R116" s="2">
        <f>IF(-0.0025*'CU70'!R59^2+0.8007*'CU70'!R59-32.912&lt;0,0,-0.0025*'CU70'!R59^2+0.8007*'CU70'!R59-32.912)</f>
        <v>24.801820855952528</v>
      </c>
      <c r="S116" s="2">
        <f>IF(-0.0025*'CU70'!S59^2+0.8007*'CU70'!S59-32.912&lt;0,0,-0.0025*'CU70'!S59^2+0.8007*'CU70'!S59-32.912)</f>
        <v>25.823225981567973</v>
      </c>
      <c r="T116" s="2">
        <f>IF(-0.0025*'CU70'!T59^2+0.8007*'CU70'!T59-32.912&lt;0,0,-0.0025*'CU70'!T59^2+0.8007*'CU70'!T59-32.912)</f>
        <v>26.75586390607247</v>
      </c>
      <c r="U116" s="2">
        <f>IF(-0.0025*'CU70'!U59^2+0.8007*'CU70'!U59-32.912&lt;0,0,-0.0025*'CU70'!U59^2+0.8007*'CU70'!U59-32.912)</f>
        <v>27.59973462946597</v>
      </c>
      <c r="V116" s="2">
        <f>IF(-0.0025*'CU70'!V59^2+0.8007*'CU70'!V59-32.912&lt;0,0,-0.0025*'CU70'!V59^2+0.8007*'CU70'!V59-32.912)</f>
        <v>28.354838151748517</v>
      </c>
      <c r="W116" s="2">
        <f>IF(-0.0025*'CU70'!W59^2+0.8007*'CU70'!W59-32.912&lt;0,0,-0.0025*'CU70'!W59^2+0.8007*'CU70'!W59-32.912)</f>
        <v>29.598743592980682</v>
      </c>
      <c r="X116" s="2">
        <f>IF(-0.0025*'CU70'!X59^2+0.8007*'CU70'!X59-32.912&lt;0,0,-0.0025*'CU70'!X59^2+0.8007*'CU70'!X59-32.912)</f>
        <v>30.798847746496648</v>
      </c>
    </row>
    <row r="117" spans="2:24" ht="14.25">
      <c r="B117" s="2">
        <f>IF(-0.0025*'CU70'!B60^2+0.8007*'CU70'!B60-32.912&lt;0,0,-0.0025*'CU70'!B60^2+0.8007*'CU70'!B60-32.912)</f>
        <v>0</v>
      </c>
      <c r="C117" s="2">
        <f>IF(-0.0025*'CU70'!C60^2+0.8007*'CU70'!C60-32.912&lt;0,0,-0.0025*'CU70'!C60^2+0.8007*'CU70'!C60-32.912)</f>
        <v>0</v>
      </c>
      <c r="D117" s="2">
        <f>IF(-0.0025*'CU70'!D60^2+0.8007*'CU70'!D60-32.912&lt;0,0,-0.0025*'CU70'!D60^2+0.8007*'CU70'!D60-32.912)</f>
        <v>2.588025670599606</v>
      </c>
      <c r="E117" s="2">
        <f>IF(-0.0025*'CU70'!E60^2+0.8007*'CU70'!E60-32.912&lt;0,0,-0.0025*'CU70'!E60^2+0.8007*'CU70'!E60-32.912)</f>
        <v>4.908561866879275</v>
      </c>
      <c r="F117" s="2">
        <f>IF(-0.0025*'CU70'!F60^2+0.8007*'CU70'!F60-32.912&lt;0,0,-0.0025*'CU70'!F60^2+0.8007*'CU70'!F60-32.912)</f>
        <v>7.130975097578897</v>
      </c>
      <c r="G117" s="2">
        <f>IF(-0.0025*'CU70'!G60^2+0.8007*'CU70'!G60-32.912&lt;0,0,-0.0025*'CU70'!G60^2+0.8007*'CU70'!G60-32.912)</f>
        <v>9.255265362698466</v>
      </c>
      <c r="H117" s="2">
        <f>IF(-0.0025*'CU70'!H60^2+0.8007*'CU70'!H60-32.912&lt;0,0,-0.0025*'CU70'!H60^2+0.8007*'CU70'!H60-32.912)</f>
        <v>11.281432662237997</v>
      </c>
      <c r="I117" s="2">
        <f>IF(-0.0025*'CU70'!I60^2+0.8007*'CU70'!I60-32.912&lt;0,0,-0.0025*'CU70'!I60^2+0.8007*'CU70'!I60-32.912)</f>
        <v>13.20947699619748</v>
      </c>
      <c r="J117" s="2">
        <f>IF(-0.0025*'CU70'!J60^2+0.8007*'CU70'!J60-32.912&lt;0,0,-0.0025*'CU70'!J60^2+0.8007*'CU70'!J60-32.912)</f>
        <v>15.039398364576918</v>
      </c>
      <c r="K117" s="2">
        <f>IF(-0.0025*'CU70'!K60^2+0.8007*'CU70'!K60-32.912&lt;0,0,-0.0025*'CU70'!K60^2+0.8007*'CU70'!K60-32.912)</f>
        <v>16.771196767376303</v>
      </c>
      <c r="L117" s="2">
        <f>IF(-0.0025*'CU70'!L60^2+0.8007*'CU70'!L60-32.912&lt;0,0,-0.0025*'CU70'!L60^2+0.8007*'CU70'!L60-32.912)</f>
        <v>18.404872204595655</v>
      </c>
      <c r="M117" s="2">
        <f>IF(-0.0025*'CU70'!M60^2+0.8007*'CU70'!M60-32.912&lt;0,0,-0.0025*'CU70'!M60^2+0.8007*'CU70'!M60-32.912)</f>
        <v>19.940424676234947</v>
      </c>
      <c r="N117" s="2">
        <f>IF(-0.0025*'CU70'!N60^2+0.8007*'CU70'!N60-32.912&lt;0,0,-0.0025*'CU70'!N60^2+0.8007*'CU70'!N60-32.912)</f>
        <v>21.377854182294193</v>
      </c>
      <c r="O117" s="2">
        <f>IF(-0.0025*'CU70'!O60^2+0.8007*'CU70'!O60-32.912&lt;0,0,-0.0025*'CU70'!O60^2+0.8007*'CU70'!O60-32.912)</f>
        <v>22.717160722773407</v>
      </c>
      <c r="P117" s="2">
        <f>IF(-0.0025*'CU70'!P60^2+0.8007*'CU70'!P60-32.912&lt;0,0,-0.0025*'CU70'!P60^2+0.8007*'CU70'!P60-32.912)</f>
        <v>23.958344297672568</v>
      </c>
      <c r="Q117" s="2">
        <f>IF(-0.0025*'CU70'!Q60^2+0.8007*'CU70'!Q60-32.912&lt;0,0,-0.0025*'CU70'!Q60^2+0.8007*'CU70'!Q60-32.912)</f>
        <v>25.10140490699169</v>
      </c>
      <c r="R117" s="2">
        <f>IF(-0.0025*'CU70'!R60^2+0.8007*'CU70'!R60-32.912&lt;0,0,-0.0025*'CU70'!R60^2+0.8007*'CU70'!R60-32.912)</f>
        <v>26.146342550730743</v>
      </c>
      <c r="S117" s="2">
        <f>IF(-0.0025*'CU70'!S60^2+0.8007*'CU70'!S60-32.912&lt;0,0,-0.0025*'CU70'!S60^2+0.8007*'CU70'!S60-32.912)</f>
        <v>27.093157228889766</v>
      </c>
      <c r="T117" s="2">
        <f>IF(-0.0025*'CU70'!T60^2+0.8007*'CU70'!T60-32.912&lt;0,0,-0.0025*'CU70'!T60^2+0.8007*'CU70'!T60-32.912)</f>
        <v>27.94184894146875</v>
      </c>
      <c r="U117" s="2">
        <f>IF(-0.0025*'CU70'!U60^2+0.8007*'CU70'!U60-32.912&lt;0,0,-0.0025*'CU70'!U60^2+0.8007*'CU70'!U60-32.912)</f>
        <v>28.69241768846767</v>
      </c>
      <c r="V117" s="2">
        <f>IF(-0.0025*'CU70'!V60^2+0.8007*'CU70'!V60-32.912&lt;0,0,-0.0025*'CU70'!V60^2+0.8007*'CU70'!V60-32.912)</f>
        <v>29.344863469886555</v>
      </c>
      <c r="W117" s="2">
        <f>IF(-0.0025*'CU70'!W60^2+0.8007*'CU70'!W60-32.912&lt;0,0,-0.0025*'CU70'!W60^2+0.8007*'CU70'!W60-32.912)</f>
        <v>30.355386135984183</v>
      </c>
      <c r="X117" s="2">
        <f>IF(-0.0025*'CU70'!X60^2+0.8007*'CU70'!X60-32.912&lt;0,0,-0.0025*'CU70'!X60^2+0.8007*'CU70'!X60-32.912)</f>
        <v>31.135247893280287</v>
      </c>
    </row>
    <row r="118" spans="2:24" ht="14.25">
      <c r="B118" s="2">
        <f>IF(-0.0025*'CU70'!B61^2+0.8007*'CU70'!B61-32.912&lt;0,0,-0.0025*'CU70'!B61^2+0.8007*'CU70'!B61-32.912)</f>
        <v>0</v>
      </c>
      <c r="C118" s="2">
        <f>IF(-0.0025*'CU70'!C61^2+0.8007*'CU70'!C61-32.912&lt;0,0,-0.0025*'CU70'!C61^2+0.8007*'CU70'!C61-32.912)</f>
        <v>0</v>
      </c>
      <c r="D118" s="2">
        <f>IF(-0.0025*'CU70'!D61^2+0.8007*'CU70'!D61-32.912&lt;0,0,-0.0025*'CU70'!D61^2+0.8007*'CU70'!D61-32.912)</f>
        <v>4.257521733139676</v>
      </c>
      <c r="E118" s="2">
        <f>IF(-0.0025*'CU70'!E61^2+0.8007*'CU70'!E61-32.912&lt;0,0,-0.0025*'CU70'!E61^2+0.8007*'CU70'!E61-32.912)</f>
        <v>6.638898450846504</v>
      </c>
      <c r="F118" s="2">
        <f>IF(-0.0025*'CU70'!F61^2+0.8007*'CU70'!F61-32.912&lt;0,0,-0.0025*'CU70'!F61^2+0.8007*'CU70'!F61-32.912)</f>
        <v>8.910108487519231</v>
      </c>
      <c r="G118" s="2">
        <f>IF(-0.0025*'CU70'!G61^2+0.8007*'CU70'!G61-32.912&lt;0,0,-0.0025*'CU70'!G61^2+0.8007*'CU70'!G61-32.912)</f>
        <v>11.0711518431579</v>
      </c>
      <c r="H118" s="2">
        <f>IF(-0.0025*'CU70'!H61^2+0.8007*'CU70'!H61-32.912&lt;0,0,-0.0025*'CU70'!H61^2+0.8007*'CU70'!H61-32.912)</f>
        <v>13.122028517762487</v>
      </c>
      <c r="I118" s="2">
        <f>IF(-0.0025*'CU70'!I61^2+0.8007*'CU70'!I61-32.912&lt;0,0,-0.0025*'CU70'!I61^2+0.8007*'CU70'!I61-32.912)</f>
        <v>15.062738511332995</v>
      </c>
      <c r="J118" s="2">
        <f>IF(-0.0025*'CU70'!J61^2+0.8007*'CU70'!J61-32.912&lt;0,0,-0.0025*'CU70'!J61^2+0.8007*'CU70'!J61-32.912)</f>
        <v>16.893281823869422</v>
      </c>
      <c r="K118" s="2">
        <f>IF(-0.0025*'CU70'!K61^2+0.8007*'CU70'!K61-32.912&lt;0,0,-0.0025*'CU70'!K61^2+0.8007*'CU70'!K61-32.912)</f>
        <v>18.613658455371798</v>
      </c>
      <c r="L118" s="2">
        <f>IF(-0.0025*'CU70'!L61^2+0.8007*'CU70'!L61-32.912&lt;0,0,-0.0025*'CU70'!L61^2+0.8007*'CU70'!L61-32.912)</f>
        <v>20.22386840584008</v>
      </c>
      <c r="M118" s="2">
        <f>IF(-0.0025*'CU70'!M61^2+0.8007*'CU70'!M61-32.912&lt;0,0,-0.0025*'CU70'!M61^2+0.8007*'CU70'!M61-32.912)</f>
        <v>21.723911675274294</v>
      </c>
      <c r="N118" s="2">
        <f>IF(-0.0025*'CU70'!N61^2+0.8007*'CU70'!N61-32.912&lt;0,0,-0.0025*'CU70'!N61^2+0.8007*'CU70'!N61-32.912)</f>
        <v>23.113788263674422</v>
      </c>
      <c r="O118" s="2">
        <f>IF(-0.0025*'CU70'!O61^2+0.8007*'CU70'!O61-32.912&lt;0,0,-0.0025*'CU70'!O61^2+0.8007*'CU70'!O61-32.912)</f>
        <v>24.39349817104047</v>
      </c>
      <c r="P118" s="2">
        <f>IF(-0.0025*'CU70'!P61^2+0.8007*'CU70'!P61-32.912&lt;0,0,-0.0025*'CU70'!P61^2+0.8007*'CU70'!P61-32.912)</f>
        <v>25.56304139737245</v>
      </c>
      <c r="Q118" s="2">
        <f>IF(-0.0025*'CU70'!Q61^2+0.8007*'CU70'!Q61-32.912&lt;0,0,-0.0025*'CU70'!Q61^2+0.8007*'CU70'!Q61-32.912)</f>
        <v>26.62241794267036</v>
      </c>
      <c r="R118" s="2">
        <f>IF(-0.0025*'CU70'!R61^2+0.8007*'CU70'!R61-32.912&lt;0,0,-0.0025*'CU70'!R61^2+0.8007*'CU70'!R61-32.912)</f>
        <v>27.571627806934195</v>
      </c>
      <c r="S118" s="2">
        <f>IF(-0.0025*'CU70'!S61^2+0.8007*'CU70'!S61-32.912&lt;0,0,-0.0025*'CU70'!S61^2+0.8007*'CU70'!S61-32.912)</f>
        <v>28.410670990163936</v>
      </c>
      <c r="T118" s="2">
        <f>IF(-0.0025*'CU70'!T61^2+0.8007*'CU70'!T61-32.912&lt;0,0,-0.0025*'CU70'!T61^2+0.8007*'CU70'!T61-32.912)</f>
        <v>29.13954749235962</v>
      </c>
      <c r="U118" s="2">
        <f>IF(-0.0025*'CU70'!U61^2+0.8007*'CU70'!U61-32.912&lt;0,0,-0.0025*'CU70'!U61^2+0.8007*'CU70'!U61-32.912)</f>
        <v>29.75825731352122</v>
      </c>
      <c r="V118" s="2">
        <f>IF(-0.0025*'CU70'!V61^2+0.8007*'CU70'!V61-32.912&lt;0,0,-0.0025*'CU70'!V61^2+0.8007*'CU70'!V61-32.912)</f>
        <v>30.26680045364875</v>
      </c>
      <c r="W118" s="2">
        <f>IF(-0.0025*'CU70'!W61^2+0.8007*'CU70'!W61-32.912&lt;0,0,-0.0025*'CU70'!W61^2+0.8007*'CU70'!W61-32.912)</f>
        <v>30.953386690801587</v>
      </c>
      <c r="X118" s="2">
        <f>IF(-0.0025*'CU70'!X61^2+0.8007*'CU70'!X61-32.912&lt;0,0,-0.0025*'CU70'!X61^2+0.8007*'CU70'!X61-32.912)</f>
        <v>31.157015938775253</v>
      </c>
    </row>
    <row r="119" spans="2:24" ht="14.25">
      <c r="B119" s="2">
        <f>IF(-0.0025*'CU70'!B62^2+0.8007*'CU70'!B62-32.912&lt;0,0,-0.0025*'CU70'!B62^2+0.8007*'CU70'!B62-32.912)</f>
        <v>0</v>
      </c>
      <c r="C119" s="2">
        <f>IF(-0.0025*'CU70'!C62^2+0.8007*'CU70'!C62-32.912&lt;0,0,-0.0025*'CU70'!C62^2+0.8007*'CU70'!C62-32.912)</f>
        <v>0.6411034142495211</v>
      </c>
      <c r="D119" s="2">
        <f>IF(-0.0025*'CU70'!D62^2+0.8007*'CU70'!D62-32.912&lt;0,0,-0.0025*'CU70'!D62^2+0.8007*'CU70'!D62-32.912)</f>
        <v>5.8768356479546355</v>
      </c>
      <c r="E119" s="2">
        <f>IF(-0.0025*'CU70'!E62^2+0.8007*'CU70'!E62-32.912&lt;0,0,-0.0025*'CU70'!E62^2+0.8007*'CU70'!E62-32.912)</f>
        <v>8.3103407086641</v>
      </c>
      <c r="F119" s="2">
        <f>IF(-0.0025*'CU70'!F62^2+0.8007*'CU70'!F62-32.912&lt;0,0,-0.0025*'CU70'!F62^2+0.8007*'CU70'!F62-32.912)</f>
        <v>10.6209383986115</v>
      </c>
      <c r="G119" s="2">
        <f>IF(-0.0025*'CU70'!G62^2+0.8007*'CU70'!G62-32.912&lt;0,0,-0.0025*'CU70'!G62^2+0.8007*'CU70'!G62-32.912)</f>
        <v>12.808628717796822</v>
      </c>
      <c r="H119" s="2">
        <f>IF(-0.0025*'CU70'!H62^2+0.8007*'CU70'!H62-32.912&lt;0,0,-0.0025*'CU70'!H62^2+0.8007*'CU70'!H62-32.912)</f>
        <v>14.873411666220086</v>
      </c>
      <c r="I119" s="2">
        <f>IF(-0.0025*'CU70'!I62^2+0.8007*'CU70'!I62-32.912&lt;0,0,-0.0025*'CU70'!I62^2+0.8007*'CU70'!I62-32.912)</f>
        <v>16.81528724388128</v>
      </c>
      <c r="J119" s="2">
        <f>IF(-0.0025*'CU70'!J62^2+0.8007*'CU70'!J62-32.912&lt;0,0,-0.0025*'CU70'!J62^2+0.8007*'CU70'!J62-32.912)</f>
        <v>18.63425545078043</v>
      </c>
      <c r="K119" s="2">
        <f>IF(-0.0025*'CU70'!K62^2+0.8007*'CU70'!K62-32.912&lt;0,0,-0.0025*'CU70'!K62^2+0.8007*'CU70'!K62-32.912)</f>
        <v>20.330316286917487</v>
      </c>
      <c r="L119" s="2">
        <f>IF(-0.0025*'CU70'!L62^2+0.8007*'CU70'!L62-32.912&lt;0,0,-0.0025*'CU70'!L62^2+0.8007*'CU70'!L62-32.912)</f>
        <v>21.903469752292487</v>
      </c>
      <c r="M119" s="2">
        <f>IF(-0.0025*'CU70'!M62^2+0.8007*'CU70'!M62-32.912&lt;0,0,-0.0025*'CU70'!M62^2+0.8007*'CU70'!M62-32.912)</f>
        <v>23.35371584690543</v>
      </c>
      <c r="N119" s="2">
        <f>IF(-0.0025*'CU70'!N62^2+0.8007*'CU70'!N62-32.912&lt;0,0,-0.0025*'CU70'!N62^2+0.8007*'CU70'!N62-32.912)</f>
        <v>24.681054570756302</v>
      </c>
      <c r="O119" s="2">
        <f>IF(-0.0025*'CU70'!O62^2+0.8007*'CU70'!O62-32.912&lt;0,0,-0.0025*'CU70'!O62^2+0.8007*'CU70'!O62-32.912)</f>
        <v>25.885485923845103</v>
      </c>
      <c r="P119" s="2">
        <f>IF(-0.0025*'CU70'!P62^2+0.8007*'CU70'!P62-32.912&lt;0,0,-0.0025*'CU70'!P62^2+0.8007*'CU70'!P62-32.912)</f>
        <v>26.967009906171853</v>
      </c>
      <c r="Q119" s="2">
        <f>IF(-0.0025*'CU70'!Q62^2+0.8007*'CU70'!Q62-32.912&lt;0,0,-0.0025*'CU70'!Q62^2+0.8007*'CU70'!Q62-32.912)</f>
        <v>27.925626517736525</v>
      </c>
      <c r="R119" s="2">
        <f>IF(-0.0025*'CU70'!R62^2+0.8007*'CU70'!R62-32.912&lt;0,0,-0.0025*'CU70'!R62^2+0.8007*'CU70'!R62-32.912)</f>
        <v>28.76133575853914</v>
      </c>
      <c r="S119" s="2">
        <f>IF(-0.0025*'CU70'!S62^2+0.8007*'CU70'!S62-32.912&lt;0,0,-0.0025*'CU70'!S62^2+0.8007*'CU70'!S62-32.912)</f>
        <v>29.474137628579683</v>
      </c>
      <c r="T119" s="2">
        <f>IF(-0.0025*'CU70'!T62^2+0.8007*'CU70'!T62-32.912&lt;0,0,-0.0025*'CU70'!T62^2+0.8007*'CU70'!T62-32.912)</f>
        <v>30.06403212785817</v>
      </c>
      <c r="U119" s="2">
        <f>IF(-0.0025*'CU70'!U62^2+0.8007*'CU70'!U62-32.912&lt;0,0,-0.0025*'CU70'!U62^2+0.8007*'CU70'!U62-32.912)</f>
        <v>30.531019256374577</v>
      </c>
      <c r="V119" s="2">
        <f>IF(-0.0025*'CU70'!V62^2+0.8007*'CU70'!V62-32.912&lt;0,0,-0.0025*'CU70'!V62^2+0.8007*'CU70'!V62-32.912)</f>
        <v>30.875099014128928</v>
      </c>
      <c r="W119" s="2">
        <f>IF(-0.0025*'CU70'!W62^2+0.8007*'CU70'!W62-32.912&lt;0,0,-0.0025*'CU70'!W62^2+0.8007*'CU70'!W62-32.912)</f>
        <v>31.194536417351436</v>
      </c>
      <c r="X119" s="2">
        <f>IF(-0.0025*'CU70'!X62^2+0.8007*'CU70'!X62-32.912&lt;0,0,-0.0025*'CU70'!X62^2+0.8007*'CU70'!X62-32.912)</f>
        <v>30.751887241469696</v>
      </c>
    </row>
    <row r="120" spans="2:24" ht="14.25">
      <c r="B120" s="2">
        <f>IF(-0.0025*'CU70'!B63^2+0.8007*'CU70'!B63-32.912&lt;0,0,-0.0025*'CU70'!B63^2+0.8007*'CU70'!B63-32.912)</f>
        <v>0</v>
      </c>
      <c r="C120" s="2">
        <f>IF(-0.0025*'CU70'!C63^2+0.8007*'CU70'!C63-32.912&lt;0,0,-0.0025*'CU70'!C63^2+0.8007*'CU70'!C63-32.912)</f>
        <v>2.0830898601772105</v>
      </c>
      <c r="D120" s="2">
        <f>IF(-0.0025*'CU70'!D63^2+0.8007*'CU70'!D63-32.912&lt;0,0,-0.0025*'CU70'!D63^2+0.8007*'CU70'!D63-32.912)</f>
        <v>7.445967415044471</v>
      </c>
      <c r="E120" s="2">
        <f>IF(-0.0025*'CU70'!E63^2+0.8007*'CU70'!E63-32.912&lt;0,0,-0.0025*'CU70'!E63^2+0.8007*'CU70'!E63-32.912)</f>
        <v>9.922888640332069</v>
      </c>
      <c r="F120" s="2">
        <f>IF(-0.0025*'CU70'!F63^2+0.8007*'CU70'!F63-32.912&lt;0,0,-0.0025*'CU70'!F63^2+0.8007*'CU70'!F63-32.912)</f>
        <v>12.263464830855675</v>
      </c>
      <c r="G120" s="2">
        <f>IF(-0.0025*'CU70'!G63^2+0.8007*'CU70'!G63-32.912&lt;0,0,-0.0025*'CU70'!G63^2+0.8007*'CU70'!G63-32.912)</f>
        <v>14.467695986615247</v>
      </c>
      <c r="H120" s="2">
        <f>IF(-0.0025*'CU70'!H63^2+0.8007*'CU70'!H63-32.912&lt;0,0,-0.0025*'CU70'!H63^2+0.8007*'CU70'!H63-32.912)</f>
        <v>16.5355821076108</v>
      </c>
      <c r="I120" s="2">
        <f>IF(-0.0025*'CU70'!I63^2+0.8007*'CU70'!I63-32.912&lt;0,0,-0.0025*'CU70'!I63^2+0.8007*'CU70'!I63-32.912)</f>
        <v>18.46712319384236</v>
      </c>
      <c r="J120" s="2">
        <f>IF(-0.0025*'CU70'!J63^2+0.8007*'CU70'!J63-32.912&lt;0,0,-0.0025*'CU70'!J63^2+0.8007*'CU70'!J63-32.912)</f>
        <v>20.262319245309882</v>
      </c>
      <c r="K120" s="2">
        <f>IF(-0.0025*'CU70'!K63^2+0.8007*'CU70'!K63-32.912&lt;0,0,-0.0025*'CU70'!K63^2+0.8007*'CU70'!K63-32.912)</f>
        <v>21.921170262013398</v>
      </c>
      <c r="L120" s="2">
        <f>IF(-0.0025*'CU70'!L63^2+0.8007*'CU70'!L63-32.912&lt;0,0,-0.0025*'CU70'!L63^2+0.8007*'CU70'!L63-32.912)</f>
        <v>23.4436762439529</v>
      </c>
      <c r="M120" s="2">
        <f>IF(-0.0025*'CU70'!M63^2+0.8007*'CU70'!M63-32.912&lt;0,0,-0.0025*'CU70'!M63^2+0.8007*'CU70'!M63-32.912)</f>
        <v>24.829837191128384</v>
      </c>
      <c r="N120" s="2">
        <f>IF(-0.0025*'CU70'!N63^2+0.8007*'CU70'!N63-32.912&lt;0,0,-0.0025*'CU70'!N63^2+0.8007*'CU70'!N63-32.912)</f>
        <v>26.07965310353986</v>
      </c>
      <c r="O120" s="2">
        <f>IF(-0.0025*'CU70'!O63^2+0.8007*'CU70'!O63-32.912&lt;0,0,-0.0025*'CU70'!O63^2+0.8007*'CU70'!O63-32.912)</f>
        <v>27.19312398118732</v>
      </c>
      <c r="P120" s="2">
        <f>IF(-0.0025*'CU70'!P63^2+0.8007*'CU70'!P63-32.912&lt;0,0,-0.0025*'CU70'!P63^2+0.8007*'CU70'!P63-32.912)</f>
        <v>28.17024982407076</v>
      </c>
      <c r="Q120" s="2">
        <f>IF(-0.0025*'CU70'!Q63^2+0.8007*'CU70'!Q63-32.912&lt;0,0,-0.0025*'CU70'!Q63^2+0.8007*'CU70'!Q63-32.912)</f>
        <v>29.01103063219017</v>
      </c>
      <c r="R120" s="2">
        <f>IF(-0.0025*'CU70'!R63^2+0.8007*'CU70'!R63-32.912&lt;0,0,-0.0025*'CU70'!R63^2+0.8007*'CU70'!R63-32.912)</f>
        <v>29.71546640554559</v>
      </c>
      <c r="S120" s="2">
        <f>IF(-0.0025*'CU70'!S63^2+0.8007*'CU70'!S63-32.912&lt;0,0,-0.0025*'CU70'!S63^2+0.8007*'CU70'!S63-32.912)</f>
        <v>30.283557144136978</v>
      </c>
      <c r="T120" s="2">
        <f>IF(-0.0025*'CU70'!T63^2+0.8007*'CU70'!T63-32.912&lt;0,0,-0.0025*'CU70'!T63^2+0.8007*'CU70'!T63-32.912)</f>
        <v>30.715302847964374</v>
      </c>
      <c r="U120" s="2">
        <f>IF(-0.0025*'CU70'!U63^2+0.8007*'CU70'!U63-32.912&lt;0,0,-0.0025*'CU70'!U63^2+0.8007*'CU70'!U63-32.912)</f>
        <v>31.01070351702773</v>
      </c>
      <c r="V120" s="2">
        <f>IF(-0.0025*'CU70'!V63^2+0.8007*'CU70'!V63-32.912&lt;0,0,-0.0025*'CU70'!V63^2+0.8007*'CU70'!V63-32.912)</f>
        <v>31.169759151327078</v>
      </c>
      <c r="W120" s="2">
        <f>IF(-0.0025*'CU70'!W63^2+0.8007*'CU70'!W63-32.912&lt;0,0,-0.0025*'CU70'!W63^2+0.8007*'CU70'!W63-32.912)</f>
        <v>31.078835315633732</v>
      </c>
      <c r="X120" s="2">
        <f>IF(-0.0025*'CU70'!X63^2+0.8007*'CU70'!X63-32.912&lt;0,0,-0.0025*'CU70'!X63^2+0.8007*'CU70'!X63-32.912)</f>
        <v>29.919861801363588</v>
      </c>
    </row>
    <row r="121" spans="2:24" ht="14.25">
      <c r="B121" s="2">
        <f>IF(-0.0025*'CU70'!B64^2+0.8007*'CU70'!B64-32.912&lt;0,0,-0.0025*'CU70'!B64^2+0.8007*'CU70'!B64-32.912)</f>
        <v>0</v>
      </c>
      <c r="C121" s="2">
        <f>IF(-0.0025*'CU70'!C64^2+0.8007*'CU70'!C64-32.912&lt;0,0,-0.0025*'CU70'!C64^2+0.8007*'CU70'!C64-32.912)</f>
        <v>3.490227592406896</v>
      </c>
      <c r="D121" s="2">
        <f>IF(-0.0025*'CU70'!D64^2+0.8007*'CU70'!D64-32.912&lt;0,0,-0.0025*'CU70'!D64^2+0.8007*'CU70'!D64-32.912)</f>
        <v>8.964917034409183</v>
      </c>
      <c r="E121" s="2">
        <f>IF(-0.0025*'CU70'!E64^2+0.8007*'CU70'!E64-32.912&lt;0,0,-0.0025*'CU70'!E64^2+0.8007*'CU70'!E64-32.912)</f>
        <v>11.476542245850425</v>
      </c>
      <c r="F121" s="2">
        <f>IF(-0.0025*'CU70'!F64^2+0.8007*'CU70'!F64-32.912&lt;0,0,-0.0025*'CU70'!F64^2+0.8007*'CU70'!F64-32.912)</f>
        <v>13.837687784251756</v>
      </c>
      <c r="G121" s="2">
        <f>IF(-0.0025*'CU70'!G64^2+0.8007*'CU70'!G64-32.912&lt;0,0,-0.0025*'CU70'!G64^2+0.8007*'CU70'!G64-32.912)</f>
        <v>16.048353649613155</v>
      </c>
      <c r="H121" s="2">
        <f>IF(-0.0025*'CU70'!H64^2+0.8007*'CU70'!H64-32.912&lt;0,0,-0.0025*'CU70'!H64^2+0.8007*'CU70'!H64-32.912)</f>
        <v>18.108539841934636</v>
      </c>
      <c r="I121" s="2">
        <f>IF(-0.0025*'CU70'!I64^2+0.8007*'CU70'!I64-32.912&lt;0,0,-0.0025*'CU70'!I64^2+0.8007*'CU70'!I64-32.912)</f>
        <v>20.018246361216185</v>
      </c>
      <c r="J121" s="2">
        <f>IF(-0.0025*'CU70'!J64^2+0.8007*'CU70'!J64-32.912&lt;0,0,-0.0025*'CU70'!J64^2+0.8007*'CU70'!J64-32.912)</f>
        <v>21.777473207457824</v>
      </c>
      <c r="K121" s="2">
        <f>IF(-0.0025*'CU70'!K64^2+0.8007*'CU70'!K64-32.912&lt;0,0,-0.0025*'CU70'!K64^2+0.8007*'CU70'!K64-32.912)</f>
        <v>23.386220380659516</v>
      </c>
      <c r="L121" s="2">
        <f>IF(-0.0025*'CU70'!L64^2+0.8007*'CU70'!L64-32.912&lt;0,0,-0.0025*'CU70'!L64^2+0.8007*'CU70'!L64-32.912)</f>
        <v>24.844487880821298</v>
      </c>
      <c r="M121" s="2">
        <f>IF(-0.0025*'CU70'!M64^2+0.8007*'CU70'!M64-32.912&lt;0,0,-0.0025*'CU70'!M64^2+0.8007*'CU70'!M64-32.912)</f>
        <v>26.152275707943147</v>
      </c>
      <c r="N121" s="2">
        <f>IF(-0.0025*'CU70'!N64^2+0.8007*'CU70'!N64-32.912&lt;0,0,-0.0025*'CU70'!N64^2+0.8007*'CU70'!N64-32.912)</f>
        <v>27.30958386202508</v>
      </c>
      <c r="O121" s="2">
        <f>IF(-0.0025*'CU70'!O64^2+0.8007*'CU70'!O64-32.912&lt;0,0,-0.0025*'CU70'!O64^2+0.8007*'CU70'!O64-32.912)</f>
        <v>28.31641234306708</v>
      </c>
      <c r="P121" s="2">
        <f>IF(-0.0025*'CU70'!P64^2+0.8007*'CU70'!P64-32.912&lt;0,0,-0.0025*'CU70'!P64^2+0.8007*'CU70'!P64-32.912)</f>
        <v>29.172761151069167</v>
      </c>
      <c r="Q121" s="2">
        <f>IF(-0.0025*'CU70'!Q64^2+0.8007*'CU70'!Q64-32.912&lt;0,0,-0.0025*'CU70'!Q64^2+0.8007*'CU70'!Q64-32.912)</f>
        <v>29.87863028603131</v>
      </c>
      <c r="R121" s="2">
        <f>IF(-0.0025*'CU70'!R64^2+0.8007*'CU70'!R64-32.912&lt;0,0,-0.0025*'CU70'!R64^2+0.8007*'CU70'!R64-32.912)</f>
        <v>30.434019747953542</v>
      </c>
      <c r="S121" s="2">
        <f>IF(-0.0025*'CU70'!S64^2+0.8007*'CU70'!S64-32.912&lt;0,0,-0.0025*'CU70'!S64^2+0.8007*'CU70'!S64-32.912)</f>
        <v>30.838929536835842</v>
      </c>
      <c r="T121" s="2">
        <f>IF(-0.0025*'CU70'!T64^2+0.8007*'CU70'!T64-32.912&lt;0,0,-0.0025*'CU70'!T64^2+0.8007*'CU70'!T64-32.912)</f>
        <v>31.09335965267821</v>
      </c>
      <c r="U121" s="2">
        <f>IF(-0.0025*'CU70'!U64^2+0.8007*'CU70'!U64-32.912&lt;0,0,-0.0025*'CU70'!U64^2+0.8007*'CU70'!U64-32.912)</f>
        <v>31.19731009548068</v>
      </c>
      <c r="V121" s="2">
        <f>IF(-0.0025*'CU70'!V64^2+0.8007*'CU70'!V64-32.912&lt;0,0,-0.0025*'CU70'!V64^2+0.8007*'CU70'!V64-32.912)</f>
        <v>31.1507808652432</v>
      </c>
      <c r="W121" s="2">
        <f>IF(-0.0025*'CU70'!W64^2+0.8007*'CU70'!W64-32.912&lt;0,0,-0.0025*'CU70'!W64^2+0.8007*'CU70'!W64-32.912)</f>
        <v>30.606283385648503</v>
      </c>
      <c r="X121" s="2">
        <f>IF(-0.0025*'CU70'!X64^2+0.8007*'CU70'!X64-32.912&lt;0,0,-0.0025*'CU70'!X64^2+0.8007*'CU70'!X64-32.912)</f>
        <v>28.660939618456986</v>
      </c>
    </row>
    <row r="122" spans="2:24" ht="14.25">
      <c r="B122" s="2">
        <f>IF(-0.0025*'CU70'!B65^2+0.8007*'CU70'!B65-32.912&lt;0,0,-0.0025*'CU70'!B65^2+0.8007*'CU70'!B65-32.912)</f>
        <v>0</v>
      </c>
      <c r="C122" s="2">
        <f>IF(-0.0025*'CU70'!C65^2+0.8007*'CU70'!C65-32.912&lt;0,0,-0.0025*'CU70'!C65^2+0.8007*'CU70'!C65-32.912)</f>
        <v>4.862516610938577</v>
      </c>
      <c r="D122" s="2">
        <f>IF(-0.0025*'CU70'!D65^2+0.8007*'CU70'!D65-32.912&lt;0,0,-0.0025*'CU70'!D65^2+0.8007*'CU70'!D65-32.912)</f>
        <v>10.433684506048756</v>
      </c>
      <c r="E122" s="2">
        <f>IF(-0.0025*'CU70'!E65^2+0.8007*'CU70'!E65-32.912&lt;0,0,-0.0025*'CU70'!E65^2+0.8007*'CU70'!E65-32.912)</f>
        <v>12.971301525219154</v>
      </c>
      <c r="F122" s="2">
        <f>IF(-0.0025*'CU70'!F65^2+0.8007*'CU70'!F65-32.912&lt;0,0,-0.0025*'CU70'!F65^2+0.8007*'CU70'!F65-32.912)</f>
        <v>15.343607258799757</v>
      </c>
      <c r="G122" s="2">
        <f>IF(-0.0025*'CU70'!G65^2+0.8007*'CU70'!G65-32.912&lt;0,0,-0.0025*'CU70'!G65^2+0.8007*'CU70'!G65-32.912)</f>
        <v>17.550601706790566</v>
      </c>
      <c r="H122" s="2">
        <f>IF(-0.0025*'CU70'!H65^2+0.8007*'CU70'!H65-32.912&lt;0,0,-0.0025*'CU70'!H65^2+0.8007*'CU70'!H65-32.912)</f>
        <v>19.592284869191573</v>
      </c>
      <c r="I122" s="2">
        <f>IF(-0.0025*'CU70'!I65^2+0.8007*'CU70'!I65-32.912&lt;0,0,-0.0025*'CU70'!I65^2+0.8007*'CU70'!I65-32.912)</f>
        <v>21.468656746002793</v>
      </c>
      <c r="J122" s="2">
        <f>IF(-0.0025*'CU70'!J65^2+0.8007*'CU70'!J65-32.912&lt;0,0,-0.0025*'CU70'!J65^2+0.8007*'CU70'!J65-32.912)</f>
        <v>23.17971733722422</v>
      </c>
      <c r="K122" s="2">
        <f>IF(-0.0025*'CU70'!K65^2+0.8007*'CU70'!K65-32.912&lt;0,0,-0.0025*'CU70'!K65^2+0.8007*'CU70'!K65-32.912)</f>
        <v>24.725466642855856</v>
      </c>
      <c r="L122" s="2">
        <f>IF(-0.0025*'CU70'!L65^2+0.8007*'CU70'!L65-32.912&lt;0,0,-0.0025*'CU70'!L65^2+0.8007*'CU70'!L65-32.912)</f>
        <v>26.10590466289768</v>
      </c>
      <c r="M122" s="2">
        <f>IF(-0.0025*'CU70'!M65^2+0.8007*'CU70'!M65-32.912&lt;0,0,-0.0025*'CU70'!M65^2+0.8007*'CU70'!M65-32.912)</f>
        <v>27.321031397349728</v>
      </c>
      <c r="N122" s="2">
        <f>IF(-0.0025*'CU70'!N65^2+0.8007*'CU70'!N65-32.912&lt;0,0,-0.0025*'CU70'!N65^2+0.8007*'CU70'!N65-32.912)</f>
        <v>28.37084684621196</v>
      </c>
      <c r="O122" s="2">
        <f>IF(-0.0025*'CU70'!O65^2+0.8007*'CU70'!O65-32.912&lt;0,0,-0.0025*'CU70'!O65^2+0.8007*'CU70'!O65-32.912)</f>
        <v>29.25535100948442</v>
      </c>
      <c r="P122" s="2">
        <f>IF(-0.0025*'CU70'!P65^2+0.8007*'CU70'!P65-32.912&lt;0,0,-0.0025*'CU70'!P65^2+0.8007*'CU70'!P65-32.912)</f>
        <v>29.974543887167066</v>
      </c>
      <c r="Q122" s="2">
        <f>IF(-0.0025*'CU70'!Q65^2+0.8007*'CU70'!Q65-32.912&lt;0,0,-0.0025*'CU70'!Q65^2+0.8007*'CU70'!Q65-32.912)</f>
        <v>30.528425479259944</v>
      </c>
      <c r="R122" s="2">
        <f>IF(-0.0025*'CU70'!R65^2+0.8007*'CU70'!R65-32.912&lt;0,0,-0.0025*'CU70'!R65^2+0.8007*'CU70'!R65-32.912)</f>
        <v>30.916995785763</v>
      </c>
      <c r="S122" s="2">
        <f>IF(-0.0025*'CU70'!S65^2+0.8007*'CU70'!S65-32.912&lt;0,0,-0.0025*'CU70'!S65^2+0.8007*'CU70'!S65-32.912)</f>
        <v>31.140254806676275</v>
      </c>
      <c r="T122" s="2">
        <f>IF(-0.0025*'CU70'!T65^2+0.8007*'CU70'!T65-32.912&lt;0,0,-0.0025*'CU70'!T65^2+0.8007*'CU70'!T65-32.912)</f>
        <v>31.198202541999756</v>
      </c>
      <c r="U122" s="2">
        <f>IF(-0.0025*'CU70'!U65^2+0.8007*'CU70'!U65-32.912&lt;0,0,-0.0025*'CU70'!U65^2+0.8007*'CU70'!U65-32.912)</f>
        <v>31.090838991733428</v>
      </c>
      <c r="V122" s="2">
        <f>IF(-0.0025*'CU70'!V65^2+0.8007*'CU70'!V65-32.912&lt;0,0,-0.0025*'CU70'!V65^2+0.8007*'CU70'!V65-32.912)</f>
        <v>30.81816415587732</v>
      </c>
      <c r="W122" s="2">
        <f>IF(-0.0025*'CU70'!W65^2+0.8007*'CU70'!W65-32.912&lt;0,0,-0.0025*'CU70'!W65^2+0.8007*'CU70'!W65-32.912)</f>
        <v>29.77688062739569</v>
      </c>
      <c r="X122" s="2">
        <f>IF(-0.0025*'CU70'!X65^2+0.8007*'CU70'!X65-32.912&lt;0,0,-0.0025*'CU70'!X65^2+0.8007*'CU70'!X65-32.912)</f>
        <v>26.97512069274982</v>
      </c>
    </row>
    <row r="123" spans="2:24" ht="14.25">
      <c r="B123" s="2">
        <f>IF(-0.0025*'CU70'!B66^2+0.8007*'CU70'!B66-32.912&lt;0,0,-0.0025*'CU70'!B66^2+0.8007*'CU70'!B66-32.912)</f>
        <v>0</v>
      </c>
      <c r="C123" s="2">
        <f>IF(-0.0025*'CU70'!C66^2+0.8007*'CU70'!C66-32.912&lt;0,0,-0.0025*'CU70'!C66^2+0.8007*'CU70'!C66-32.912)</f>
        <v>6.199956915772269</v>
      </c>
      <c r="D123" s="2">
        <f>IF(-0.0025*'CU70'!D66^2+0.8007*'CU70'!D66-32.912&lt;0,0,-0.0025*'CU70'!D66^2+0.8007*'CU70'!D66-32.912)</f>
        <v>11.85226982996322</v>
      </c>
      <c r="E123" s="2">
        <f>IF(-0.0025*'CU70'!E66^2+0.8007*'CU70'!E66-32.912&lt;0,0,-0.0025*'CU70'!E66^2+0.8007*'CU70'!E66-32.912)</f>
        <v>14.407166478438263</v>
      </c>
      <c r="F123" s="2">
        <f>IF(-0.0025*'CU70'!F66^2+0.8007*'CU70'!F66-32.912&lt;0,0,-0.0025*'CU70'!F66^2+0.8007*'CU70'!F66-32.912)</f>
        <v>16.78122325449968</v>
      </c>
      <c r="G123" s="2">
        <f>IF(-0.0025*'CU70'!G66^2+0.8007*'CU70'!G66-32.912&lt;0,0,-0.0025*'CU70'!G66^2+0.8007*'CU70'!G66-32.912)</f>
        <v>18.974440158147473</v>
      </c>
      <c r="H123" s="2">
        <f>IF(-0.0025*'CU70'!H66^2+0.8007*'CU70'!H66-32.912&lt;0,0,-0.0025*'CU70'!H66^2+0.8007*'CU70'!H66-32.912)</f>
        <v>20.986817189381632</v>
      </c>
      <c r="I123" s="2">
        <f>IF(-0.0025*'CU70'!I66^2+0.8007*'CU70'!I66-32.912&lt;0,0,-0.0025*'CU70'!I66^2+0.8007*'CU70'!I66-32.912)</f>
        <v>22.818354348202185</v>
      </c>
      <c r="J123" s="2">
        <f>IF(-0.0025*'CU70'!J66^2+0.8007*'CU70'!J66-32.912&lt;0,0,-0.0025*'CU70'!J66^2+0.8007*'CU70'!J66-32.912)</f>
        <v>24.469051634609094</v>
      </c>
      <c r="K123" s="2">
        <f>IF(-0.0025*'CU70'!K66^2+0.8007*'CU70'!K66-32.912&lt;0,0,-0.0025*'CU70'!K66^2+0.8007*'CU70'!K66-32.912)</f>
        <v>25.93890904860239</v>
      </c>
      <c r="L123" s="2">
        <f>IF(-0.0025*'CU70'!L66^2+0.8007*'CU70'!L66-32.912&lt;0,0,-0.0025*'CU70'!L66^2+0.8007*'CU70'!L66-32.912)</f>
        <v>27.227926590182072</v>
      </c>
      <c r="M123" s="2">
        <f>IF(-0.0025*'CU70'!M66^2+0.8007*'CU70'!M66-32.912&lt;0,0,-0.0025*'CU70'!M66^2+0.8007*'CU70'!M66-32.912)</f>
        <v>28.336104259348105</v>
      </c>
      <c r="N123" s="2">
        <f>IF(-0.0025*'CU70'!N66^2+0.8007*'CU70'!N66-32.912&lt;0,0,-0.0025*'CU70'!N66^2+0.8007*'CU70'!N66-32.912)</f>
        <v>29.263442056100523</v>
      </c>
      <c r="O123" s="2">
        <f>IF(-0.0025*'CU70'!O66^2+0.8007*'CU70'!O66-32.912&lt;0,0,-0.0025*'CU70'!O66^2+0.8007*'CU70'!O66-32.912)</f>
        <v>30.009939980439334</v>
      </c>
      <c r="P123" s="2">
        <f>IF(-0.0025*'CU70'!P66^2+0.8007*'CU70'!P66-32.912&lt;0,0,-0.0025*'CU70'!P66^2+0.8007*'CU70'!P66-32.912)</f>
        <v>30.57559803236449</v>
      </c>
      <c r="Q123" s="2">
        <f>IF(-0.0025*'CU70'!Q66^2+0.8007*'CU70'!Q66-32.912&lt;0,0,-0.0025*'CU70'!Q66^2+0.8007*'CU70'!Q66-32.912)</f>
        <v>30.960416211876037</v>
      </c>
      <c r="R123" s="2">
        <f>IF(-0.0025*'CU70'!R66^2+0.8007*'CU70'!R66-32.912&lt;0,0,-0.0025*'CU70'!R66^2+0.8007*'CU70'!R66-32.912)</f>
        <v>31.164394518973957</v>
      </c>
      <c r="S123" s="2">
        <f>IF(-0.0025*'CU70'!S66^2+0.8007*'CU70'!S66-32.912&lt;0,0,-0.0025*'CU70'!S66^2+0.8007*'CU70'!S66-32.912)</f>
        <v>31.187532953658256</v>
      </c>
      <c r="T123" s="2">
        <f>IF(-0.0025*'CU70'!T66^2+0.8007*'CU70'!T66-32.912&lt;0,0,-0.0025*'CU70'!T66^2+0.8007*'CU70'!T66-32.912)</f>
        <v>31.029831515928926</v>
      </c>
      <c r="U123" s="2">
        <f>IF(-0.0025*'CU70'!U66^2+0.8007*'CU70'!U66-32.912&lt;0,0,-0.0025*'CU70'!U66^2+0.8007*'CU70'!U66-32.912)</f>
        <v>30.691290205785997</v>
      </c>
      <c r="V123" s="2">
        <f>IF(-0.0025*'CU70'!V66^2+0.8007*'CU70'!V66-32.912&lt;0,0,-0.0025*'CU70'!V66^2+0.8007*'CU70'!V66-32.912)</f>
        <v>30.17190902322941</v>
      </c>
      <c r="W123" s="2">
        <f>IF(-0.0025*'CU70'!W66^2+0.8007*'CU70'!W66-32.912&lt;0,0,-0.0025*'CU70'!W66^2+0.8007*'CU70'!W66-32.912)</f>
        <v>28.59062704087537</v>
      </c>
      <c r="X123" s="2">
        <f>IF(-0.0025*'CU70'!X66^2+0.8007*'CU70'!X66-32.912&lt;0,0,-0.0025*'CU70'!X66^2+0.8007*'CU70'!X66-32.912)</f>
        <v>24.862405024242157</v>
      </c>
    </row>
    <row r="124" spans="2:24" ht="14.25">
      <c r="B124" s="2">
        <f>IF(-0.0025*'CU70'!B67^2+0.8007*'CU70'!B67-32.912&lt;0,0,-0.0025*'CU70'!B67^2+0.8007*'CU70'!B67-32.912)</f>
        <v>0</v>
      </c>
      <c r="C124" s="2">
        <f>IF(-0.0025*'CU70'!C67^2+0.8007*'CU70'!C67-32.912&lt;0,0,-0.0025*'CU70'!C67^2+0.8007*'CU70'!C67-32.912)</f>
        <v>7.502548506907942</v>
      </c>
      <c r="D124" s="2">
        <f>IF(-0.0025*'CU70'!D67^2+0.8007*'CU70'!D67-32.912&lt;0,0,-0.0025*'CU70'!D67^2+0.8007*'CU70'!D67-32.912)</f>
        <v>13.220673006152552</v>
      </c>
      <c r="E124" s="2">
        <f>IF(-0.0025*'CU70'!E67^2+0.8007*'CU70'!E67-32.912&lt;0,0,-0.0025*'CU70'!E67^2+0.8007*'CU70'!E67-32.912)</f>
        <v>15.784137105507746</v>
      </c>
      <c r="F124" s="2">
        <f>IF(-0.0025*'CU70'!F67^2+0.8007*'CU70'!F67-32.912&lt;0,0,-0.0025*'CU70'!F67^2+0.8007*'CU70'!F67-32.912)</f>
        <v>18.15053577135152</v>
      </c>
      <c r="G124" s="2">
        <f>IF(-0.0025*'CU70'!G67^2+0.8007*'CU70'!G67-32.912&lt;0,0,-0.0025*'CU70'!G67^2+0.8007*'CU70'!G67-32.912)</f>
        <v>20.31986900368387</v>
      </c>
      <c r="H124" s="2">
        <f>IF(-0.0025*'CU70'!H67^2+0.8007*'CU70'!H67-32.912&lt;0,0,-0.0025*'CU70'!H67^2+0.8007*'CU70'!H67-32.912)</f>
        <v>22.292136802504807</v>
      </c>
      <c r="I124" s="2">
        <f>IF(-0.0025*'CU70'!I67^2+0.8007*'CU70'!I67-32.912&lt;0,0,-0.0025*'CU70'!I67^2+0.8007*'CU70'!I67-32.912)</f>
        <v>24.067339167814332</v>
      </c>
      <c r="J124" s="2">
        <f>IF(-0.0025*'CU70'!J67^2+0.8007*'CU70'!J67-32.912&lt;0,0,-0.0025*'CU70'!J67^2+0.8007*'CU70'!J67-32.912)</f>
        <v>25.645476099612445</v>
      </c>
      <c r="K124" s="2">
        <f>IF(-0.0025*'CU70'!K67^2+0.8007*'CU70'!K67-32.912&lt;0,0,-0.0025*'CU70'!K67^2+0.8007*'CU70'!K67-32.912)</f>
        <v>27.026547597899153</v>
      </c>
      <c r="L124" s="2">
        <f>IF(-0.0025*'CU70'!L67^2+0.8007*'CU70'!L67-32.912&lt;0,0,-0.0025*'CU70'!L67^2+0.8007*'CU70'!L67-32.912)</f>
        <v>28.210553662674435</v>
      </c>
      <c r="M124" s="2">
        <f>IF(-0.0025*'CU70'!M67^2+0.8007*'CU70'!M67-32.912&lt;0,0,-0.0025*'CU70'!M67^2+0.8007*'CU70'!M67-32.912)</f>
        <v>29.19749429393829</v>
      </c>
      <c r="N124" s="2">
        <f>IF(-0.0025*'CU70'!N67^2+0.8007*'CU70'!N67-32.912&lt;0,0,-0.0025*'CU70'!N67^2+0.8007*'CU70'!N67-32.912)</f>
        <v>29.987369491690764</v>
      </c>
      <c r="O124" s="2">
        <f>IF(-0.0025*'CU70'!O67^2+0.8007*'CU70'!O67-32.912&lt;0,0,-0.0025*'CU70'!O67^2+0.8007*'CU70'!O67-32.912)</f>
        <v>30.58017925593179</v>
      </c>
      <c r="P124" s="2">
        <f>IF(-0.0025*'CU70'!P67^2+0.8007*'CU70'!P67-32.912&lt;0,0,-0.0025*'CU70'!P67^2+0.8007*'CU70'!P67-32.912)</f>
        <v>30.975923586661416</v>
      </c>
      <c r="Q124" s="2">
        <f>IF(-0.0025*'CU70'!Q67^2+0.8007*'CU70'!Q67-32.912&lt;0,0,-0.0025*'CU70'!Q67^2+0.8007*'CU70'!Q67-32.912)</f>
        <v>31.17460248387963</v>
      </c>
      <c r="R124" s="2">
        <f>IF(-0.0025*'CU70'!R67^2+0.8007*'CU70'!R67-32.912&lt;0,0,-0.0025*'CU70'!R67^2+0.8007*'CU70'!R67-32.912)</f>
        <v>31.176215947586435</v>
      </c>
      <c r="S124" s="2">
        <f>IF(-0.0025*'CU70'!S67^2+0.8007*'CU70'!S67-32.912&lt;0,0,-0.0025*'CU70'!S67^2+0.8007*'CU70'!S67-32.912)</f>
        <v>30.980763977781812</v>
      </c>
      <c r="T124" s="2">
        <f>IF(-0.0025*'CU70'!T67^2+0.8007*'CU70'!T67-32.912&lt;0,0,-0.0025*'CU70'!T67^2+0.8007*'CU70'!T67-32.912)</f>
        <v>30.588246574465778</v>
      </c>
      <c r="U124" s="2">
        <f>IF(-0.0025*'CU70'!U67^2+0.8007*'CU70'!U67-32.912&lt;0,0,-0.0025*'CU70'!U67^2+0.8007*'CU70'!U67-32.912)</f>
        <v>29.998663737638346</v>
      </c>
      <c r="V124" s="2">
        <f>IF(-0.0025*'CU70'!V67^2+0.8007*'CU70'!V67-32.912&lt;0,0,-0.0025*'CU70'!V67^2+0.8007*'CU70'!V67-32.912)</f>
        <v>29.21201546729946</v>
      </c>
      <c r="W124" s="2">
        <f>IF(-0.0025*'CU70'!W67^2+0.8007*'CU70'!W67-32.912&lt;0,0,-0.0025*'CU70'!W67^2+0.8007*'CU70'!W67-32.912)</f>
        <v>27.047522626087506</v>
      </c>
      <c r="X124" s="2">
        <f>IF(-0.0025*'CU70'!X67^2+0.8007*'CU70'!X67-32.912&lt;0,0,-0.0025*'CU70'!X67^2+0.8007*'CU70'!X67-32.912)</f>
        <v>22.322792612933945</v>
      </c>
    </row>
    <row r="125" spans="2:24" ht="14.25">
      <c r="B125" s="2">
        <f>IF(-0.0025*'CU70'!B68^2+0.8007*'CU70'!B68-32.912&lt;0,0,-0.0025*'CU70'!B68^2+0.8007*'CU70'!B68-32.912)</f>
        <v>0</v>
      </c>
      <c r="C125" s="2">
        <f>IF(-0.0025*'CU70'!C68^2+0.8007*'CU70'!C68-32.912&lt;0,0,-0.0025*'CU70'!C68^2+0.8007*'CU70'!C68-32.912)</f>
        <v>8.770291384345619</v>
      </c>
      <c r="D125" s="2">
        <f>IF(-0.0025*'CU70'!D68^2+0.8007*'CU70'!D68-32.912&lt;0,0,-0.0025*'CU70'!D68^2+0.8007*'CU70'!D68-32.912)</f>
        <v>14.538894034616767</v>
      </c>
      <c r="E125" s="2">
        <f>IF(-0.0025*'CU70'!E68^2+0.8007*'CU70'!E68-32.912&lt;0,0,-0.0025*'CU70'!E68^2+0.8007*'CU70'!E68-32.912)</f>
        <v>17.1022134064276</v>
      </c>
      <c r="F125" s="2">
        <f>IF(-0.0025*'CU70'!F68^2+0.8007*'CU70'!F68-32.912&lt;0,0,-0.0025*'CU70'!F68^2+0.8007*'CU70'!F68-32.912)</f>
        <v>19.451544809355262</v>
      </c>
      <c r="G125" s="2">
        <f>IF(-0.0025*'CU70'!G68^2+0.8007*'CU70'!G68-32.912&lt;0,0,-0.0025*'CU70'!G68^2+0.8007*'CU70'!G68-32.912)</f>
        <v>21.586888243399763</v>
      </c>
      <c r="H125" s="2">
        <f>IF(-0.0025*'CU70'!H68^2+0.8007*'CU70'!H68-32.912&lt;0,0,-0.0025*'CU70'!H68^2+0.8007*'CU70'!H68-32.912)</f>
        <v>23.50824370856109</v>
      </c>
      <c r="I125" s="2">
        <f>IF(-0.0025*'CU70'!I68^2+0.8007*'CU70'!I68-32.912&lt;0,0,-0.0025*'CU70'!I68^2+0.8007*'CU70'!I68-32.912)</f>
        <v>25.215611204839263</v>
      </c>
      <c r="J125" s="2">
        <f>IF(-0.0025*'CU70'!J68^2+0.8007*'CU70'!J68-32.912&lt;0,0,-0.0025*'CU70'!J68^2+0.8007*'CU70'!J68-32.912)</f>
        <v>26.708990732234277</v>
      </c>
      <c r="K125" s="2">
        <f>IF(-0.0025*'CU70'!K68^2+0.8007*'CU70'!K68-32.912&lt;0,0,-0.0025*'CU70'!K68^2+0.8007*'CU70'!K68-32.912)</f>
        <v>27.988382290746117</v>
      </c>
      <c r="L125" s="2">
        <f>IF(-0.0025*'CU70'!L68^2+0.8007*'CU70'!L68-32.912&lt;0,0,-0.0025*'CU70'!L68^2+0.8007*'CU70'!L68-32.912)</f>
        <v>29.053785880374782</v>
      </c>
      <c r="M125" s="2">
        <f>IF(-0.0025*'CU70'!M68^2+0.8007*'CU70'!M68-32.912&lt;0,0,-0.0025*'CU70'!M68^2+0.8007*'CU70'!M68-32.912)</f>
        <v>29.905201501120295</v>
      </c>
      <c r="N125" s="2">
        <f>IF(-0.0025*'CU70'!N68^2+0.8007*'CU70'!N68-32.912&lt;0,0,-0.0025*'CU70'!N68^2+0.8007*'CU70'!N68-32.912)</f>
        <v>30.542629152982656</v>
      </c>
      <c r="O125" s="2">
        <f>IF(-0.0025*'CU70'!O68^2+0.8007*'CU70'!O68-32.912&lt;0,0,-0.0025*'CU70'!O68^2+0.8007*'CU70'!O68-32.912)</f>
        <v>30.966068835961828</v>
      </c>
      <c r="P125" s="2">
        <f>IF(-0.0025*'CU70'!P68^2+0.8007*'CU70'!P68-32.912&lt;0,0,-0.0025*'CU70'!P68^2+0.8007*'CU70'!P68-32.912)</f>
        <v>31.17552055005786</v>
      </c>
      <c r="Q125" s="2">
        <f>IF(-0.0025*'CU70'!Q68^2+0.8007*'CU70'!Q68-32.912&lt;0,0,-0.0025*'CU70'!Q68^2+0.8007*'CU70'!Q68-32.912)</f>
        <v>31.17098429527072</v>
      </c>
      <c r="R125" s="2">
        <f>IF(-0.0025*'CU70'!R68^2+0.8007*'CU70'!R68-32.912&lt;0,0,-0.0025*'CU70'!R68^2+0.8007*'CU70'!R68-32.912)</f>
        <v>30.952460071600406</v>
      </c>
      <c r="S125" s="2">
        <f>IF(-0.0025*'CU70'!S68^2+0.8007*'CU70'!S68-32.912&lt;0,0,-0.0025*'CU70'!S68^2+0.8007*'CU70'!S68-32.912)</f>
        <v>30.51994787904693</v>
      </c>
      <c r="T125" s="2">
        <f>IF(-0.0025*'CU70'!T68^2+0.8007*'CU70'!T68-32.912&lt;0,0,-0.0025*'CU70'!T68^2+0.8007*'CU70'!T68-32.912)</f>
        <v>29.873447717610283</v>
      </c>
      <c r="U125" s="2">
        <f>IF(-0.0025*'CU70'!U68^2+0.8007*'CU70'!U68-32.912&lt;0,0,-0.0025*'CU70'!U68^2+0.8007*'CU70'!U68-32.912)</f>
        <v>29.012959587290474</v>
      </c>
      <c r="V125" s="2">
        <f>IF(-0.0025*'CU70'!V68^2+0.8007*'CU70'!V68-32.912&lt;0,0,-0.0025*'CU70'!V68^2+0.8007*'CU70'!V68-32.912)</f>
        <v>27.938483488087506</v>
      </c>
      <c r="W125" s="2">
        <f>IF(-0.0025*'CU70'!W68^2+0.8007*'CU70'!W68-32.912&lt;0,0,-0.0025*'CU70'!W68^2+0.8007*'CU70'!W68-32.912)</f>
        <v>25.14756738303206</v>
      </c>
      <c r="X125" s="2">
        <f>IF(-0.0025*'CU70'!X68^2+0.8007*'CU70'!X68-32.912&lt;0,0,-0.0025*'CU70'!X68^2+0.8007*'CU70'!X68-32.912)</f>
        <v>19.35628345882521</v>
      </c>
    </row>
    <row r="126" spans="2:24" ht="14.25">
      <c r="B126" s="2">
        <f>IF(-0.0025*'CU70'!B69^2+0.8007*'CU70'!B69-32.912&lt;0,0,-0.0025*'CU70'!B69^2+0.8007*'CU70'!B69-32.912)</f>
        <v>0</v>
      </c>
      <c r="C126" s="2">
        <f>IF(-0.0025*'CU70'!C69^2+0.8007*'CU70'!C69-32.912&lt;0,0,-0.0025*'CU70'!C69^2+0.8007*'CU70'!C69-32.912)</f>
        <v>10.003185548085298</v>
      </c>
      <c r="D126" s="2">
        <f>IF(-0.0025*'CU70'!D69^2+0.8007*'CU70'!D69-32.912&lt;0,0,-0.0025*'CU70'!D69^2+0.8007*'CU70'!D69-32.912)</f>
        <v>15.806932915355866</v>
      </c>
      <c r="E126" s="2">
        <f>IF(-0.0025*'CU70'!E69^2+0.8007*'CU70'!E69-32.912&lt;0,0,-0.0025*'CU70'!E69^2+0.8007*'CU70'!E69-32.912)</f>
        <v>18.361395381197845</v>
      </c>
      <c r="F126" s="2">
        <f>IF(-0.0025*'CU70'!F69^2+0.8007*'CU70'!F69-32.912&lt;0,0,-0.0025*'CU70'!F69^2+0.8007*'CU70'!F69-32.912)</f>
        <v>20.684250368510924</v>
      </c>
      <c r="G126" s="2">
        <f>IF(-0.0025*'CU70'!G69^2+0.8007*'CU70'!G69-32.912&lt;0,0,-0.0025*'CU70'!G69^2+0.8007*'CU70'!G69-32.912)</f>
        <v>22.775497877295145</v>
      </c>
      <c r="H126" s="2">
        <f>IF(-0.0025*'CU70'!H69^2+0.8007*'CU70'!H69-32.912&lt;0,0,-0.0025*'CU70'!H69^2+0.8007*'CU70'!H69-32.912)</f>
        <v>24.635137907550494</v>
      </c>
      <c r="I126" s="2">
        <f>IF(-0.0025*'CU70'!I69^2+0.8007*'CU70'!I69-32.912&lt;0,0,-0.0025*'CU70'!I69^2+0.8007*'CU70'!I69-32.912)</f>
        <v>26.26317045927697</v>
      </c>
      <c r="J126" s="2">
        <f>IF(-0.0025*'CU70'!J69^2+0.8007*'CU70'!J69-32.912&lt;0,0,-0.0025*'CU70'!J69^2+0.8007*'CU70'!J69-32.912)</f>
        <v>27.65959553247457</v>
      </c>
      <c r="K126" s="2">
        <f>IF(-0.0025*'CU70'!K69^2+0.8007*'CU70'!K69-32.912&lt;0,0,-0.0025*'CU70'!K69^2+0.8007*'CU70'!K69-32.912)</f>
        <v>28.824413127143295</v>
      </c>
      <c r="L126" s="2">
        <f>IF(-0.0025*'CU70'!L69^2+0.8007*'CU70'!L69-32.912&lt;0,0,-0.0025*'CU70'!L69^2+0.8007*'CU70'!L69-32.912)</f>
        <v>29.757623243283142</v>
      </c>
      <c r="M126" s="2">
        <f>IF(-0.0025*'CU70'!M69^2+0.8007*'CU70'!M69-32.912&lt;0,0,-0.0025*'CU70'!M69^2+0.8007*'CU70'!M69-32.912)</f>
        <v>30.45922588089411</v>
      </c>
      <c r="N126" s="2">
        <f>IF(-0.0025*'CU70'!N69^2+0.8007*'CU70'!N69-32.912&lt;0,0,-0.0025*'CU70'!N69^2+0.8007*'CU70'!N69-32.912)</f>
        <v>30.929221039976213</v>
      </c>
      <c r="O126" s="2">
        <f>IF(-0.0025*'CU70'!O69^2+0.8007*'CU70'!O69-32.912&lt;0,0,-0.0025*'CU70'!O69^2+0.8007*'CU70'!O69-32.912)</f>
        <v>31.16760872052945</v>
      </c>
      <c r="P126" s="2">
        <f>IF(-0.0025*'CU70'!P69^2+0.8007*'CU70'!P69-32.912&lt;0,0,-0.0025*'CU70'!P69^2+0.8007*'CU70'!P69-32.912)</f>
        <v>31.17438892255381</v>
      </c>
      <c r="Q126" s="2">
        <f>IF(-0.0025*'CU70'!Q69^2+0.8007*'CU70'!Q69-32.912&lt;0,0,-0.0025*'CU70'!Q69^2+0.8007*'CU70'!Q69-32.912)</f>
        <v>30.949561646049283</v>
      </c>
      <c r="R126" s="2">
        <f>IF(-0.0025*'CU70'!R69^2+0.8007*'CU70'!R69-32.912&lt;0,0,-0.0025*'CU70'!R69^2+0.8007*'CU70'!R69-32.912)</f>
        <v>30.493126891015883</v>
      </c>
      <c r="S126" s="2">
        <f>IF(-0.0025*'CU70'!S69^2+0.8007*'CU70'!S69-32.912&lt;0,0,-0.0025*'CU70'!S69^2+0.8007*'CU70'!S69-32.912)</f>
        <v>29.805084657453612</v>
      </c>
      <c r="T126" s="2">
        <f>IF(-0.0025*'CU70'!T69^2+0.8007*'CU70'!T69-32.912&lt;0,0,-0.0025*'CU70'!T69^2+0.8007*'CU70'!T69-32.912)</f>
        <v>28.885434945362455</v>
      </c>
      <c r="U126" s="2">
        <f>IF(-0.0025*'CU70'!U69^2+0.8007*'CU70'!U69-32.912&lt;0,0,-0.0025*'CU70'!U69^2+0.8007*'CU70'!U69-32.912)</f>
        <v>27.734177754742426</v>
      </c>
      <c r="V126" s="2">
        <f>IF(-0.0025*'CU70'!V69^2+0.8007*'CU70'!V69-32.912&lt;0,0,-0.0025*'CU70'!V69^2+0.8007*'CU70'!V69-32.912)</f>
        <v>26.35131308559354</v>
      </c>
      <c r="W126" s="2">
        <f>IF(-0.0025*'CU70'!W69^2+0.8007*'CU70'!W69-32.912&lt;0,0,-0.0025*'CU70'!W69^2+0.8007*'CU70'!W69-32.912)</f>
        <v>22.89076131170912</v>
      </c>
      <c r="X126" s="2">
        <f>IF(-0.0025*'CU70'!X69^2+0.8007*'CU70'!X69-32.912&lt;0,0,-0.0025*'CU70'!X69^2+0.8007*'CU70'!X69-32.912)</f>
        <v>15.962877561915981</v>
      </c>
    </row>
    <row r="127" spans="2:24" ht="14.25">
      <c r="B127" s="2">
        <f>IF(-0.0025*'CU70'!B70^2+0.8007*'CU70'!B70-32.912&lt;0,0,-0.0025*'CU70'!B70^2+0.8007*'CU70'!B70-32.912)</f>
        <v>0</v>
      </c>
      <c r="C127" s="2">
        <f>IF(-0.0025*'CU70'!C70^2+0.8007*'CU70'!C70-32.912&lt;0,0,-0.0025*'CU70'!C70^2+0.8007*'CU70'!C70-32.912)</f>
        <v>11.201230998126967</v>
      </c>
      <c r="D127" s="2">
        <f>IF(-0.0025*'CU70'!D70^2+0.8007*'CU70'!D70-32.912&lt;0,0,-0.0025*'CU70'!D70^2+0.8007*'CU70'!D70-32.912)</f>
        <v>17.024789648369826</v>
      </c>
      <c r="E127" s="2">
        <f>IF(-0.0025*'CU70'!E70^2+0.8007*'CU70'!E70-32.912&lt;0,0,-0.0025*'CU70'!E70^2+0.8007*'CU70'!E70-32.912)</f>
        <v>19.561683029818433</v>
      </c>
      <c r="F127" s="2">
        <f>IF(-0.0025*'CU70'!F70^2+0.8007*'CU70'!F70-32.912&lt;0,0,-0.0025*'CU70'!F70^2+0.8007*'CU70'!F70-32.912)</f>
        <v>21.848652448818505</v>
      </c>
      <c r="G127" s="2">
        <f>IF(-0.0025*'CU70'!G70^2+0.8007*'CU70'!G70-32.912&lt;0,0,-0.0025*'CU70'!G70^2+0.8007*'CU70'!G70-32.912)</f>
        <v>23.88569790537003</v>
      </c>
      <c r="H127" s="2">
        <f>IF(-0.0025*'CU70'!H70^2+0.8007*'CU70'!H70-32.912&lt;0,0,-0.0025*'CU70'!H70^2+0.8007*'CU70'!H70-32.912)</f>
        <v>25.672819399473013</v>
      </c>
      <c r="I127" s="2">
        <f>IF(-0.0025*'CU70'!I70^2+0.8007*'CU70'!I70-32.912&lt;0,0,-0.0025*'CU70'!I70^2+0.8007*'CU70'!I70-32.912)</f>
        <v>27.21001693112744</v>
      </c>
      <c r="J127" s="2">
        <f>IF(-0.0025*'CU70'!J70^2+0.8007*'CU70'!J70-32.912&lt;0,0,-0.0025*'CU70'!J70^2+0.8007*'CU70'!J70-32.912)</f>
        <v>28.497290500333342</v>
      </c>
      <c r="K127" s="2">
        <f>IF(-0.0025*'CU70'!K70^2+0.8007*'CU70'!K70-32.912&lt;0,0,-0.0025*'CU70'!K70^2+0.8007*'CU70'!K70-32.912)</f>
        <v>29.534640107090674</v>
      </c>
      <c r="L127" s="2">
        <f>IF(-0.0025*'CU70'!L70^2+0.8007*'CU70'!L70-32.912&lt;0,0,-0.0025*'CU70'!L70^2+0.8007*'CU70'!L70-32.912)</f>
        <v>30.322065751399478</v>
      </c>
      <c r="M127" s="2">
        <f>IF(-0.0025*'CU70'!M70^2+0.8007*'CU70'!M70-32.912&lt;0,0,-0.0025*'CU70'!M70^2+0.8007*'CU70'!M70-32.912)</f>
        <v>30.859567433259734</v>
      </c>
      <c r="N127" s="2">
        <f>IF(-0.0025*'CU70'!N70^2+0.8007*'CU70'!N70-32.912&lt;0,0,-0.0025*'CU70'!N70^2+0.8007*'CU70'!N70-32.912)</f>
        <v>31.14714515267145</v>
      </c>
      <c r="O127" s="2">
        <f>IF(-0.0025*'CU70'!O70^2+0.8007*'CU70'!O70-32.912&lt;0,0,-0.0025*'CU70'!O70^2+0.8007*'CU70'!O70-32.912)</f>
        <v>31.18479890963463</v>
      </c>
      <c r="P127" s="2">
        <f>IF(-0.0025*'CU70'!P70^2+0.8007*'CU70'!P70-32.912&lt;0,0,-0.0025*'CU70'!P70^2+0.8007*'CU70'!P70-32.912)</f>
        <v>30.972528704149248</v>
      </c>
      <c r="Q127" s="2">
        <f>IF(-0.0025*'CU70'!Q70^2+0.8007*'CU70'!Q70-32.912&lt;0,0,-0.0025*'CU70'!Q70^2+0.8007*'CU70'!Q70-32.912)</f>
        <v>30.510334536215318</v>
      </c>
      <c r="R127" s="2">
        <f>IF(-0.0025*'CU70'!R70^2+0.8007*'CU70'!R70-32.912&lt;0,0,-0.0025*'CU70'!R70^2+0.8007*'CU70'!R70-32.912)</f>
        <v>29.798216405832854</v>
      </c>
      <c r="S127" s="2">
        <f>IF(-0.0025*'CU70'!S70^2+0.8007*'CU70'!S70-32.912&lt;0,0,-0.0025*'CU70'!S70^2+0.8007*'CU70'!S70-32.912)</f>
        <v>28.83617431300184</v>
      </c>
      <c r="T127" s="2">
        <f>IF(-0.0025*'CU70'!T70^2+0.8007*'CU70'!T70-32.912&lt;0,0,-0.0025*'CU70'!T70^2+0.8007*'CU70'!T70-32.912)</f>
        <v>27.62420825772228</v>
      </c>
      <c r="U127" s="2">
        <f>IF(-0.0025*'CU70'!U70^2+0.8007*'CU70'!U70-32.912&lt;0,0,-0.0025*'CU70'!U70^2+0.8007*'CU70'!U70-32.912)</f>
        <v>26.162318239994185</v>
      </c>
      <c r="V127" s="2">
        <f>IF(-0.0025*'CU70'!V70^2+0.8007*'CU70'!V70-32.912&lt;0,0,-0.0025*'CU70'!V70^2+0.8007*'CU70'!V70-32.912)</f>
        <v>24.450504259817542</v>
      </c>
      <c r="W127" s="2">
        <f>IF(-0.0025*'CU70'!W70^2+0.8007*'CU70'!W70-32.912&lt;0,0,-0.0025*'CU70'!W70^2+0.8007*'CU70'!W70-32.912)</f>
        <v>20.27710441211861</v>
      </c>
      <c r="X127" s="2">
        <f>IF(-0.0025*'CU70'!X70^2+0.8007*'CU70'!X70-32.912&lt;0,0,-0.0025*'CU70'!X70^2+0.8007*'CU70'!X70-32.912)</f>
        <v>12.142574922206144</v>
      </c>
    </row>
    <row r="128" spans="2:2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2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 t="s">
        <v>18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4" ht="15.75" thickBot="1">
      <c r="A131" s="32"/>
      <c r="B131" s="33" t="str">
        <f>"-1.5 ML/ha"</f>
        <v>-1.5 ML/ha</v>
      </c>
      <c r="C131" s="33" t="str">
        <f>"-1.0 ML/ha"</f>
        <v>-1.0 ML/ha</v>
      </c>
      <c r="D131" s="33" t="str">
        <f>"-0.8 ML/ha"</f>
        <v>-0.8 ML/ha</v>
      </c>
      <c r="E131" s="33" t="str">
        <f>"-0.7 ML/ha"</f>
        <v>-0.7 ML/ha</v>
      </c>
      <c r="F131" s="33" t="str">
        <f>"-0.6 ML/ha"</f>
        <v>-0.6 ML/ha</v>
      </c>
      <c r="G131" s="33" t="str">
        <f>"-0.5 ML/ha"</f>
        <v>-0.5 ML/ha</v>
      </c>
      <c r="H131" s="33" t="str">
        <f>"-0.4 ML/ha"</f>
        <v>-0.4 ML/ha</v>
      </c>
      <c r="I131" s="33" t="str">
        <f>"-0.3 ML/ha"</f>
        <v>-0.3 ML/ha</v>
      </c>
      <c r="J131" s="33" t="str">
        <f>"-0.2 ML/ha"</f>
        <v>-0.2 ML/ha</v>
      </c>
      <c r="K131" s="33" t="str">
        <f>"-0.1 ML/ha"</f>
        <v>-0.1 ML/ha</v>
      </c>
      <c r="L131" s="33" t="s">
        <v>0</v>
      </c>
      <c r="M131" s="33" t="str">
        <f>"+0.1 ML/ha"</f>
        <v>+0.1 ML/ha</v>
      </c>
      <c r="N131" s="33" t="str">
        <f>"+0.2 ML/ha"</f>
        <v>+0.2 ML/ha</v>
      </c>
      <c r="O131" s="33" t="str">
        <f>"+0.3 ML/ha"</f>
        <v>+0.3 ML/ha</v>
      </c>
      <c r="P131" s="33" t="str">
        <f>"+0.4 ML/ha"</f>
        <v>+0.4 ML/ha</v>
      </c>
      <c r="Q131" s="33" t="str">
        <f>"+0.5 ML/ha"</f>
        <v>+0.5 ML/ha</v>
      </c>
      <c r="R131" s="33" t="str">
        <f>"+0.6 ML/ha"</f>
        <v>+0.6 ML/ha</v>
      </c>
      <c r="S131" s="33" t="str">
        <f>"+0.7 ML/ha"</f>
        <v>+0.7 ML/ha</v>
      </c>
      <c r="T131" s="33" t="str">
        <f>"+0.8 ML/ha"</f>
        <v>+0.8 ML/ha</v>
      </c>
      <c r="U131" s="33" t="str">
        <f>"+0.9 ML/ha"</f>
        <v>+0.9 ML/ha</v>
      </c>
      <c r="V131" s="34" t="str">
        <f>"+1.0 ML/ha"</f>
        <v>+1.0 ML/ha</v>
      </c>
      <c r="W131" s="34" t="str">
        <f>"+1.2 ML/ha"</f>
        <v>+1.2 ML/ha</v>
      </c>
      <c r="X131" s="34" t="str">
        <f>"+1.5 ML/ha"</f>
        <v>+1.5 ML/ha</v>
      </c>
    </row>
    <row r="132" spans="1:24" ht="14.25">
      <c r="A132" s="16"/>
      <c r="B132" s="37">
        <f>IF(B116&lt;0,0,B116*AreaUnderNormalCurve!$C4)</f>
        <v>0</v>
      </c>
      <c r="C132" s="37">
        <f>IF(C116&lt;0,0,C116*AreaUnderNormalCurve!$C4)</f>
        <v>0</v>
      </c>
      <c r="D132" s="37">
        <f>IF(D116&lt;0,0,D116*AreaUnderNormalCurve!$C4)</f>
        <v>0.005789805605352827</v>
      </c>
      <c r="E132" s="37">
        <f>IF(E116&lt;0,0,E116*AreaUnderNormalCurve!$C4)</f>
        <v>0.01688412071708116</v>
      </c>
      <c r="F132" s="37">
        <f>IF(F116&lt;0,0,F116*AreaUnderNormalCurve!$C4)</f>
        <v>0.02754347654336575</v>
      </c>
      <c r="G132" s="37">
        <f>IF(G116&lt;0,0,G116*AreaUnderNormalCurve!$C4)</f>
        <v>0.03776787308420652</v>
      </c>
      <c r="H132" s="37">
        <f>IF(H116&lt;0,0,H116*AreaUnderNormalCurve!$C4)</f>
        <v>0.04755731033960358</v>
      </c>
      <c r="I132" s="37">
        <f>IF(I116&lt;0,0,I116*AreaUnderNormalCurve!$C4)</f>
        <v>0.05691178830955682</v>
      </c>
      <c r="J132" s="37">
        <f>IF(J116&lt;0,0,J116*AreaUnderNormalCurve!$C4)</f>
        <v>0.06583130699406639</v>
      </c>
      <c r="K132" s="37">
        <f>IF(K116&lt;0,0,K116*AreaUnderNormalCurve!$C4)</f>
        <v>0.07431586639313215</v>
      </c>
      <c r="L132" s="37">
        <f>IF(L116&lt;0,0,L116*AreaUnderNormalCurve!$C4)</f>
        <v>0.08236546650675418</v>
      </c>
      <c r="M132" s="37">
        <f>IF(M116&lt;0,0,M116*AreaUnderNormalCurve!$C4)</f>
        <v>0.08998010733493245</v>
      </c>
      <c r="N132" s="37">
        <f>IF(N116&lt;0,0,N116*AreaUnderNormalCurve!$C4)</f>
        <v>0.09715978887766696</v>
      </c>
      <c r="O132" s="37">
        <f>IF(O116&lt;0,0,O116*AreaUnderNormalCurve!$C4)</f>
        <v>0.10390451113495769</v>
      </c>
      <c r="P132" s="37">
        <f>IF(P116&lt;0,0,P116*AreaUnderNormalCurve!$C4)</f>
        <v>0.11021427410680465</v>
      </c>
      <c r="Q132" s="37">
        <f>IF(Q116&lt;0,0,Q116*AreaUnderNormalCurve!$C4)</f>
        <v>0.11608907779320791</v>
      </c>
      <c r="R132" s="37">
        <f>IF(R116&lt;0,0,R116*AreaUnderNormalCurve!$C4)</f>
        <v>0.12152892219416739</v>
      </c>
      <c r="S132" s="37">
        <f>IF(S116&lt;0,0,S116*AreaUnderNormalCurve!$C4)</f>
        <v>0.12653380730968306</v>
      </c>
      <c r="T132" s="37">
        <f>IF(T116&lt;0,0,T116*AreaUnderNormalCurve!$C4)</f>
        <v>0.1311037331397551</v>
      </c>
      <c r="U132" s="37">
        <f>IF(U116&lt;0,0,U116*AreaUnderNormalCurve!$C4)</f>
        <v>0.13523869968438326</v>
      </c>
      <c r="V132" s="37">
        <f>IF(V116&lt;0,0,V116*AreaUnderNormalCurve!$C4)</f>
        <v>0.13893870694356772</v>
      </c>
      <c r="W132" s="37">
        <f>IF(W116&lt;0,0,W116*AreaUnderNormalCurve!$C4)</f>
        <v>0.14503384360560534</v>
      </c>
      <c r="X132" s="37">
        <f>IF(X116&lt;0,0,X116*AreaUnderNormalCurve!$C4)</f>
        <v>0.15091435395783356</v>
      </c>
    </row>
    <row r="133" spans="1:24" ht="14.25">
      <c r="A133" s="16"/>
      <c r="B133" s="37">
        <f>IF(B117&lt;0,0,B117*AreaUnderNormalCurve!$C5)</f>
        <v>0</v>
      </c>
      <c r="C133" s="37">
        <f>IF(C117&lt;0,0,C117*AreaUnderNormalCurve!$C5)</f>
        <v>0</v>
      </c>
      <c r="D133" s="37">
        <f>IF(D117&lt;0,0,D117*AreaUnderNormalCurve!$C5)</f>
        <v>0.0427024235648935</v>
      </c>
      <c r="E133" s="37">
        <f>IF(E117&lt;0,0,E117*AreaUnderNormalCurve!$C5)</f>
        <v>0.08099127080350804</v>
      </c>
      <c r="F133" s="37">
        <f>IF(F117&lt;0,0,F117*AreaUnderNormalCurve!$C5)</f>
        <v>0.11766108911005181</v>
      </c>
      <c r="G133" s="37">
        <f>IF(G117&lt;0,0,G117*AreaUnderNormalCurve!$C5)</f>
        <v>0.1527118784845247</v>
      </c>
      <c r="H133" s="37">
        <f>IF(H117&lt;0,0,H117*AreaUnderNormalCurve!$C5)</f>
        <v>0.18614363892692695</v>
      </c>
      <c r="I133" s="37">
        <f>IF(I117&lt;0,0,I117*AreaUnderNormalCurve!$C5)</f>
        <v>0.21795637043725843</v>
      </c>
      <c r="J133" s="37">
        <f>IF(J117&lt;0,0,J117*AreaUnderNormalCurve!$C5)</f>
        <v>0.24815007301551917</v>
      </c>
      <c r="K133" s="37">
        <f>IF(K117&lt;0,0,K117*AreaUnderNormalCurve!$C5)</f>
        <v>0.276724746661709</v>
      </c>
      <c r="L133" s="37">
        <f>IF(L117&lt;0,0,L117*AreaUnderNormalCurve!$C5)</f>
        <v>0.3036803913758283</v>
      </c>
      <c r="M133" s="37">
        <f>IF(M117&lt;0,0,M117*AreaUnderNormalCurve!$C5)</f>
        <v>0.32901700715787663</v>
      </c>
      <c r="N133" s="37">
        <f>IF(N117&lt;0,0,N117*AreaUnderNormalCurve!$C5)</f>
        <v>0.35273459400785423</v>
      </c>
      <c r="O133" s="37">
        <f>IF(O117&lt;0,0,O117*AreaUnderNormalCurve!$C5)</f>
        <v>0.3748331519257612</v>
      </c>
      <c r="P133" s="37">
        <f>IF(P117&lt;0,0,P117*AreaUnderNormalCurve!$C5)</f>
        <v>0.3953126809115974</v>
      </c>
      <c r="Q133" s="37">
        <f>IF(Q117&lt;0,0,Q117*AreaUnderNormalCurve!$C5)</f>
        <v>0.4141731809653629</v>
      </c>
      <c r="R133" s="37">
        <f>IF(R117&lt;0,0,R117*AreaUnderNormalCurve!$C5)</f>
        <v>0.43141465208705726</v>
      </c>
      <c r="S133" s="37">
        <f>IF(S117&lt;0,0,S117*AreaUnderNormalCurve!$C5)</f>
        <v>0.44703709427668115</v>
      </c>
      <c r="T133" s="37">
        <f>IF(T117&lt;0,0,T117*AreaUnderNormalCurve!$C5)</f>
        <v>0.46104050753423437</v>
      </c>
      <c r="U133" s="37">
        <f>IF(U117&lt;0,0,U117*AreaUnderNormalCurve!$C5)</f>
        <v>0.4734248918597166</v>
      </c>
      <c r="V133" s="37">
        <f>IF(V117&lt;0,0,V117*AreaUnderNormalCurve!$C5)</f>
        <v>0.48419024725312815</v>
      </c>
      <c r="W133" s="37">
        <f>IF(W117&lt;0,0,W117*AreaUnderNormalCurve!$C5)</f>
        <v>0.5008638712437391</v>
      </c>
      <c r="X133" s="37">
        <f>IF(X117&lt;0,0,X117*AreaUnderNormalCurve!$C5)</f>
        <v>0.5137315902391247</v>
      </c>
    </row>
    <row r="134" spans="1:24" ht="14.25">
      <c r="A134" s="16"/>
      <c r="B134" s="37">
        <f>IF(B118&lt;0,0,B118*AreaUnderNormalCurve!$C6)</f>
        <v>0</v>
      </c>
      <c r="C134" s="37">
        <f>IF(C118&lt;0,0,C118*AreaUnderNormalCurve!$C6)</f>
        <v>0</v>
      </c>
      <c r="D134" s="37">
        <f>IF(D118&lt;0,0,D118*AreaUnderNormalCurve!$C6)</f>
        <v>0.1877567084314597</v>
      </c>
      <c r="E134" s="37">
        <f>IF(E118&lt;0,0,E118*AreaUnderNormalCurve!$C6)</f>
        <v>0.29277542168233084</v>
      </c>
      <c r="F134" s="37">
        <f>IF(F118&lt;0,0,F118*AreaUnderNormalCurve!$C6)</f>
        <v>0.3929357842995981</v>
      </c>
      <c r="G134" s="37">
        <f>IF(G118&lt;0,0,G118*AreaUnderNormalCurve!$C6)</f>
        <v>0.48823779628326336</v>
      </c>
      <c r="H134" s="37">
        <f>IF(H118&lt;0,0,H118*AreaUnderNormalCurve!$C6)</f>
        <v>0.5786814576333257</v>
      </c>
      <c r="I134" s="37">
        <f>IF(I118&lt;0,0,I118*AreaUnderNormalCurve!$C6)</f>
        <v>0.664266768349785</v>
      </c>
      <c r="J134" s="37">
        <f>IF(J118&lt;0,0,J118*AreaUnderNormalCurve!$C6)</f>
        <v>0.7449937284326416</v>
      </c>
      <c r="K134" s="37">
        <f>IF(K118&lt;0,0,K118*AreaUnderNormalCurve!$C6)</f>
        <v>0.8208623378818963</v>
      </c>
      <c r="L134" s="37">
        <f>IF(L118&lt;0,0,L118*AreaUnderNormalCurve!$C6)</f>
        <v>0.8918725966975475</v>
      </c>
      <c r="M134" s="37">
        <f>IF(M118&lt;0,0,M118*AreaUnderNormalCurve!$C6)</f>
        <v>0.9580245048795963</v>
      </c>
      <c r="N134" s="37">
        <f>IF(N118&lt;0,0,N118*AreaUnderNormalCurve!$C6)</f>
        <v>1.019318062428042</v>
      </c>
      <c r="O134" s="37">
        <f>IF(O118&lt;0,0,O118*AreaUnderNormalCurve!$C6)</f>
        <v>1.0757532693428846</v>
      </c>
      <c r="P134" s="37">
        <f>IF(P118&lt;0,0,P118*AreaUnderNormalCurve!$C6)</f>
        <v>1.127330125624125</v>
      </c>
      <c r="Q134" s="37">
        <f>IF(Q118&lt;0,0,Q118*AreaUnderNormalCurve!$C6)</f>
        <v>1.1740486312717628</v>
      </c>
      <c r="R134" s="37">
        <f>IF(R118&lt;0,0,R118*AreaUnderNormalCurve!$C6)</f>
        <v>1.215908786285798</v>
      </c>
      <c r="S134" s="37">
        <f>IF(S118&lt;0,0,S118*AreaUnderNormalCurve!$C6)</f>
        <v>1.2529105906662297</v>
      </c>
      <c r="T134" s="37">
        <f>IF(T118&lt;0,0,T118*AreaUnderNormalCurve!$C6)</f>
        <v>1.2850540444130591</v>
      </c>
      <c r="U134" s="37">
        <f>IF(U118&lt;0,0,U118*AreaUnderNormalCurve!$C6)</f>
        <v>1.3123391475262858</v>
      </c>
      <c r="V134" s="37">
        <f>IF(V118&lt;0,0,V118*AreaUnderNormalCurve!$C6)</f>
        <v>1.3347659000059098</v>
      </c>
      <c r="W134" s="37">
        <f>IF(W118&lt;0,0,W118*AreaUnderNormalCurve!$C6)</f>
        <v>1.36504435306435</v>
      </c>
      <c r="X134" s="37">
        <f>IF(X118&lt;0,0,X118*AreaUnderNormalCurve!$C6)</f>
        <v>1.3740244028999886</v>
      </c>
    </row>
    <row r="135" spans="1:24" ht="14.25">
      <c r="A135" s="16"/>
      <c r="B135" s="37">
        <f>IF(B119&lt;0,0,B119*AreaUnderNormalCurve!$C7)</f>
        <v>0</v>
      </c>
      <c r="C135" s="37">
        <f>IF(C119&lt;0,0,C119*AreaUnderNormalCurve!$C7)</f>
        <v>0.058853293428106045</v>
      </c>
      <c r="D135" s="37">
        <f>IF(D119&lt;0,0,D119*AreaUnderNormalCurve!$C7)</f>
        <v>0.5394935124822355</v>
      </c>
      <c r="E135" s="37">
        <f>IF(E119&lt;0,0,E119*AreaUnderNormalCurve!$C7)</f>
        <v>0.7628892770553645</v>
      </c>
      <c r="F135" s="37">
        <f>IF(F119&lt;0,0,F119*AreaUnderNormalCurve!$C7)</f>
        <v>0.9750021449925358</v>
      </c>
      <c r="G135" s="37">
        <f>IF(G119&lt;0,0,G119*AreaUnderNormalCurve!$C7)</f>
        <v>1.1758321162937484</v>
      </c>
      <c r="H135" s="37">
        <f>IF(H119&lt;0,0,H119*AreaUnderNormalCurve!$C7)</f>
        <v>1.365379190959004</v>
      </c>
      <c r="I135" s="37">
        <f>IF(I119&lt;0,0,I119*AreaUnderNormalCurve!$C7)</f>
        <v>1.5436433689883016</v>
      </c>
      <c r="J135" s="37">
        <f>IF(J119&lt;0,0,J119*AreaUnderNormalCurve!$C7)</f>
        <v>1.7106246503816436</v>
      </c>
      <c r="K135" s="37">
        <f>IF(K119&lt;0,0,K119*AreaUnderNormalCurve!$C7)</f>
        <v>1.8663230351390254</v>
      </c>
      <c r="L135" s="37">
        <f>IF(L119&lt;0,0,L119*AreaUnderNormalCurve!$C7)</f>
        <v>2.0107385232604504</v>
      </c>
      <c r="M135" s="37">
        <f>IF(M119&lt;0,0,M119*AreaUnderNormalCurve!$C7)</f>
        <v>2.143871114745919</v>
      </c>
      <c r="N135" s="37">
        <f>IF(N119&lt;0,0,N119*AreaUnderNormalCurve!$C7)</f>
        <v>2.265720809595429</v>
      </c>
      <c r="O135" s="37">
        <f>IF(O119&lt;0,0,O119*AreaUnderNormalCurve!$C7)</f>
        <v>2.3762876078089805</v>
      </c>
      <c r="P135" s="37">
        <f>IF(P119&lt;0,0,P119*AreaUnderNormalCurve!$C7)</f>
        <v>2.4755715093865764</v>
      </c>
      <c r="Q135" s="37">
        <f>IF(Q119&lt;0,0,Q119*AreaUnderNormalCurve!$C7)</f>
        <v>2.563572514328213</v>
      </c>
      <c r="R135" s="37">
        <f>IF(R119&lt;0,0,R119*AreaUnderNormalCurve!$C7)</f>
        <v>2.640290622633893</v>
      </c>
      <c r="S135" s="37">
        <f>IF(S119&lt;0,0,S119*AreaUnderNormalCurve!$C7)</f>
        <v>2.7057258343036152</v>
      </c>
      <c r="T135" s="37">
        <f>IF(T119&lt;0,0,T119*AreaUnderNormalCurve!$C7)</f>
        <v>2.7598781493373803</v>
      </c>
      <c r="U135" s="37">
        <f>IF(U119&lt;0,0,U119*AreaUnderNormalCurve!$C7)</f>
        <v>2.8027475677351865</v>
      </c>
      <c r="V135" s="37">
        <f>IF(V119&lt;0,0,V119*AreaUnderNormalCurve!$C7)</f>
        <v>2.8343340894970357</v>
      </c>
      <c r="W135" s="37">
        <f>IF(W119&lt;0,0,W119*AreaUnderNormalCurve!$C7)</f>
        <v>2.863658443112862</v>
      </c>
      <c r="X135" s="37">
        <f>IF(X119&lt;0,0,X119*AreaUnderNormalCurve!$C7)</f>
        <v>2.8230232487669182</v>
      </c>
    </row>
    <row r="136" spans="1:24" ht="14.25">
      <c r="A136" s="16"/>
      <c r="B136" s="37">
        <f>IF(B120&lt;0,0,B120*AreaUnderNormalCurve!$C8)</f>
        <v>0</v>
      </c>
      <c r="C136" s="37">
        <f>IF(C120&lt;0,0,C120*AreaUnderNormalCurve!$C8)</f>
        <v>0.31225517004056386</v>
      </c>
      <c r="D136" s="37">
        <f>IF(D120&lt;0,0,D120*AreaUnderNormalCurve!$C8)</f>
        <v>1.1161505155151663</v>
      </c>
      <c r="E136" s="37">
        <f>IF(E120&lt;0,0,E120*AreaUnderNormalCurve!$C8)</f>
        <v>1.487441007185777</v>
      </c>
      <c r="F136" s="37">
        <f>IF(F120&lt;0,0,F120*AreaUnderNormalCurve!$C8)</f>
        <v>1.8382933781452657</v>
      </c>
      <c r="G136" s="37">
        <f>IF(G120&lt;0,0,G120*AreaUnderNormalCurve!$C8)</f>
        <v>2.1687076283936255</v>
      </c>
      <c r="H136" s="37">
        <f>IF(H120&lt;0,0,H120*AreaUnderNormalCurve!$C8)</f>
        <v>2.478683757930859</v>
      </c>
      <c r="I136" s="37">
        <f>IF(I120&lt;0,0,I120*AreaUnderNormalCurve!$C8)</f>
        <v>2.76822176675697</v>
      </c>
      <c r="J136" s="37">
        <f>IF(J120&lt;0,0,J120*AreaUnderNormalCurve!$C8)</f>
        <v>3.0373216548719513</v>
      </c>
      <c r="K136" s="37">
        <f>IF(K120&lt;0,0,K120*AreaUnderNormalCurve!$C8)</f>
        <v>3.2859834222758084</v>
      </c>
      <c r="L136" s="37">
        <f>IF(L120&lt;0,0,L120*AreaUnderNormalCurve!$C8)</f>
        <v>3.51420706896854</v>
      </c>
      <c r="M136" s="37">
        <f>IF(M120&lt;0,0,M120*AreaUnderNormalCurve!$C8)</f>
        <v>3.721992594950145</v>
      </c>
      <c r="N136" s="37">
        <f>IF(N120&lt;0,0,N120*AreaUnderNormalCurve!$C8)</f>
        <v>3.9093400002206256</v>
      </c>
      <c r="O136" s="37">
        <f>IF(O120&lt;0,0,O120*AreaUnderNormalCurve!$C8)</f>
        <v>4.076249284779979</v>
      </c>
      <c r="P136" s="37">
        <f>IF(P120&lt;0,0,P120*AreaUnderNormalCurve!$C8)</f>
        <v>4.222720448628207</v>
      </c>
      <c r="Q136" s="37">
        <f>IF(Q120&lt;0,0,Q120*AreaUnderNormalCurve!$C8)</f>
        <v>4.348753491765307</v>
      </c>
      <c r="R136" s="37">
        <f>IF(R120&lt;0,0,R120*AreaUnderNormalCurve!$C8)</f>
        <v>4.454348414191284</v>
      </c>
      <c r="S136" s="37">
        <f>IF(S120&lt;0,0,S120*AreaUnderNormalCurve!$C8)</f>
        <v>4.539505215906133</v>
      </c>
      <c r="T136" s="37">
        <f>IF(T120&lt;0,0,T120*AreaUnderNormalCurve!$C8)</f>
        <v>4.6042238969098594</v>
      </c>
      <c r="U136" s="37">
        <f>IF(U120&lt;0,0,U120*AreaUnderNormalCurve!$C8)</f>
        <v>4.648504457202456</v>
      </c>
      <c r="V136" s="37">
        <f>IF(V120&lt;0,0,V120*AreaUnderNormalCurve!$C8)</f>
        <v>4.672346896783929</v>
      </c>
      <c r="W136" s="37">
        <f>IF(W120&lt;0,0,W120*AreaUnderNormalCurve!$C8)</f>
        <v>4.658717413813497</v>
      </c>
      <c r="X136" s="37">
        <f>IF(X120&lt;0,0,X120*AreaUnderNormalCurve!$C8)</f>
        <v>4.484987284024402</v>
      </c>
    </row>
    <row r="137" spans="1:24" ht="14.25">
      <c r="A137" s="16"/>
      <c r="B137" s="37">
        <f>IF(B121&lt;0,0,B121*AreaUnderNormalCurve!$C9)</f>
        <v>0</v>
      </c>
      <c r="C137" s="37">
        <f>IF(C121&lt;0,0,C121*AreaUnderNormalCurve!$C9)</f>
        <v>0.6683785839459205</v>
      </c>
      <c r="D137" s="37">
        <f>IF(D121&lt;0,0,D121*AreaUnderNormalCurve!$C9)</f>
        <v>1.7167816120893586</v>
      </c>
      <c r="E137" s="37">
        <f>IF(E121&lt;0,0,E121*AreaUnderNormalCurve!$C9)</f>
        <v>2.1977578400803566</v>
      </c>
      <c r="F137" s="37">
        <f>IF(F121&lt;0,0,F121*AreaUnderNormalCurve!$C9)</f>
        <v>2.6499172106842113</v>
      </c>
      <c r="G137" s="37">
        <f>IF(G121&lt;0,0,G121*AreaUnderNormalCurve!$C9)</f>
        <v>3.0732597239009194</v>
      </c>
      <c r="H137" s="37">
        <f>IF(H121&lt;0,0,H121*AreaUnderNormalCurve!$C9)</f>
        <v>3.4677853797304827</v>
      </c>
      <c r="I137" s="37">
        <f>IF(I121&lt;0,0,I121*AreaUnderNormalCurve!$C9)</f>
        <v>3.8334941781728995</v>
      </c>
      <c r="J137" s="37">
        <f>IF(J121&lt;0,0,J121*AreaUnderNormalCurve!$C9)</f>
        <v>4.170386119228174</v>
      </c>
      <c r="K137" s="37">
        <f>IF(K121&lt;0,0,K121*AreaUnderNormalCurve!$C9)</f>
        <v>4.478461202896297</v>
      </c>
      <c r="L137" s="37">
        <f>IF(L121&lt;0,0,L121*AreaUnderNormalCurve!$C9)</f>
        <v>4.757719429177278</v>
      </c>
      <c r="M137" s="37">
        <f>IF(M121&lt;0,0,M121*AreaUnderNormalCurve!$C9)</f>
        <v>5.0081607980711125</v>
      </c>
      <c r="N137" s="37">
        <f>IF(N121&lt;0,0,N121*AreaUnderNormalCurve!$C9)</f>
        <v>5.229785309577803</v>
      </c>
      <c r="O137" s="37">
        <f>IF(O121&lt;0,0,O121*AreaUnderNormalCurve!$C9)</f>
        <v>5.422592963697346</v>
      </c>
      <c r="P137" s="37">
        <f>IF(P121&lt;0,0,P121*AreaUnderNormalCurve!$C9)</f>
        <v>5.586583760429746</v>
      </c>
      <c r="Q137" s="37">
        <f>IF(Q121&lt;0,0,Q121*AreaUnderNormalCurve!$C9)</f>
        <v>5.721757699774996</v>
      </c>
      <c r="R137" s="37">
        <f>IF(R121&lt;0,0,R121*AreaUnderNormalCurve!$C9)</f>
        <v>5.828114781733103</v>
      </c>
      <c r="S137" s="37">
        <f>IF(S121&lt;0,0,S121*AreaUnderNormalCurve!$C9)</f>
        <v>5.905655006304064</v>
      </c>
      <c r="T137" s="37">
        <f>IF(T121&lt;0,0,T121*AreaUnderNormalCurve!$C9)</f>
        <v>5.954378373487877</v>
      </c>
      <c r="U137" s="37">
        <f>IF(U121&lt;0,0,U121*AreaUnderNormalCurve!$C9)</f>
        <v>5.97428488328455</v>
      </c>
      <c r="V137" s="37">
        <f>IF(V121&lt;0,0,V121*AreaUnderNormalCurve!$C9)</f>
        <v>5.965374535694073</v>
      </c>
      <c r="W137" s="37">
        <f>IF(W121&lt;0,0,W121*AreaUnderNormalCurve!$C9)</f>
        <v>5.861103268351688</v>
      </c>
      <c r="X137" s="37">
        <f>IF(X121&lt;0,0,X121*AreaUnderNormalCurve!$C9)</f>
        <v>5.488569936934513</v>
      </c>
    </row>
    <row r="138" spans="1:24" ht="14.25">
      <c r="A138" s="16"/>
      <c r="B138" s="37">
        <f>IF(B122&lt;0,0,B122*AreaUnderNormalCurve!$C10)</f>
        <v>0</v>
      </c>
      <c r="C138" s="37">
        <f>IF(C122&lt;0,0,C122*AreaUnderNormalCurve!$C10)</f>
        <v>0.9311719309947376</v>
      </c>
      <c r="D138" s="37">
        <f>IF(D122&lt;0,0,D122*AreaUnderNormalCurve!$C10)</f>
        <v>1.9980505829083368</v>
      </c>
      <c r="E138" s="37">
        <f>IF(E122&lt;0,0,E122*AreaUnderNormalCurve!$C10)</f>
        <v>2.484004242079468</v>
      </c>
      <c r="F138" s="37">
        <f>IF(F122&lt;0,0,F122*AreaUnderNormalCurve!$C10)</f>
        <v>2.9383007900601537</v>
      </c>
      <c r="G138" s="37">
        <f>IF(G122&lt;0,0,G122*AreaUnderNormalCurve!$C10)</f>
        <v>3.3609402268503934</v>
      </c>
      <c r="H138" s="37">
        <f>IF(H122&lt;0,0,H122*AreaUnderNormalCurve!$C10)</f>
        <v>3.7519225524501865</v>
      </c>
      <c r="I138" s="37">
        <f>IF(I122&lt;0,0,I122*AreaUnderNormalCurve!$C10)</f>
        <v>4.111247766859535</v>
      </c>
      <c r="J138" s="37">
        <f>IF(J122&lt;0,0,J122*AreaUnderNormalCurve!$C10)</f>
        <v>4.438915870078438</v>
      </c>
      <c r="K138" s="37">
        <f>IF(K122&lt;0,0,K122*AreaUnderNormalCurve!$C10)</f>
        <v>4.734926862106897</v>
      </c>
      <c r="L138" s="37">
        <f>IF(L122&lt;0,0,L122*AreaUnderNormalCurve!$C10)</f>
        <v>4.999280742944905</v>
      </c>
      <c r="M138" s="37">
        <f>IF(M122&lt;0,0,M122*AreaUnderNormalCurve!$C10)</f>
        <v>5.231977512592473</v>
      </c>
      <c r="N138" s="37">
        <f>IF(N122&lt;0,0,N122*AreaUnderNormalCurve!$C10)</f>
        <v>5.433017171049591</v>
      </c>
      <c r="O138" s="37">
        <f>IF(O122&lt;0,0,O122*AreaUnderNormalCurve!$C10)</f>
        <v>5.602399718316267</v>
      </c>
      <c r="P138" s="37">
        <f>IF(P122&lt;0,0,P122*AreaUnderNormalCurve!$C10)</f>
        <v>5.740125154392493</v>
      </c>
      <c r="Q138" s="37">
        <f>IF(Q122&lt;0,0,Q122*AreaUnderNormalCurve!$C10)</f>
        <v>5.84619347927828</v>
      </c>
      <c r="R138" s="37">
        <f>IF(R122&lt;0,0,R122*AreaUnderNormalCurve!$C10)</f>
        <v>5.9206046929736145</v>
      </c>
      <c r="S138" s="37">
        <f>IF(S122&lt;0,0,S122*AreaUnderNormalCurve!$C10)</f>
        <v>5.963358795478507</v>
      </c>
      <c r="T138" s="37">
        <f>IF(T122&lt;0,0,T122*AreaUnderNormalCurve!$C10)</f>
        <v>5.974455786792953</v>
      </c>
      <c r="U138" s="37">
        <f>IF(U122&lt;0,0,U122*AreaUnderNormalCurve!$C10)</f>
        <v>5.953895666916951</v>
      </c>
      <c r="V138" s="37">
        <f>IF(V122&lt;0,0,V122*AreaUnderNormalCurve!$C10)</f>
        <v>5.901678435850506</v>
      </c>
      <c r="W138" s="37">
        <f>IF(W122&lt;0,0,W122*AreaUnderNormalCurve!$C10)</f>
        <v>5.702272640146275</v>
      </c>
      <c r="X138" s="37">
        <f>IF(X122&lt;0,0,X122*AreaUnderNormalCurve!$C10)</f>
        <v>5.1657356126615905</v>
      </c>
    </row>
    <row r="139" spans="1:24" ht="14.25">
      <c r="A139" s="16"/>
      <c r="B139" s="37">
        <f>IF(B123&lt;0,0,B123*AreaUnderNormalCurve!$C11)</f>
        <v>0</v>
      </c>
      <c r="C139" s="37">
        <f>IF(C123&lt;0,0,C123*AreaUnderNormalCurve!$C11)</f>
        <v>0.9293735416742631</v>
      </c>
      <c r="D139" s="37">
        <f>IF(D123&lt;0,0,D123*AreaUnderNormalCurve!$C11)</f>
        <v>1.7766552475114867</v>
      </c>
      <c r="E139" s="37">
        <f>IF(E123&lt;0,0,E123*AreaUnderNormalCurve!$C11)</f>
        <v>2.1596342551178958</v>
      </c>
      <c r="F139" s="37">
        <f>IF(F123&lt;0,0,F123*AreaUnderNormalCurve!$C11)</f>
        <v>2.515505365849502</v>
      </c>
      <c r="G139" s="37">
        <f>IF(G123&lt;0,0,G123*AreaUnderNormalCurve!$C11)</f>
        <v>2.8442685797063065</v>
      </c>
      <c r="H139" s="37">
        <f>IF(H123&lt;0,0,H123*AreaUnderNormalCurve!$C11)</f>
        <v>3.145923896688307</v>
      </c>
      <c r="I139" s="37">
        <f>IF(I123&lt;0,0,I123*AreaUnderNormalCurve!$C11)</f>
        <v>3.4204713167955076</v>
      </c>
      <c r="J139" s="37">
        <f>IF(J123&lt;0,0,J123*AreaUnderNormalCurve!$C11)</f>
        <v>3.6679108400279032</v>
      </c>
      <c r="K139" s="37">
        <f>IF(K123&lt;0,0,K123*AreaUnderNormalCurve!$C11)</f>
        <v>3.8882424663854986</v>
      </c>
      <c r="L139" s="37">
        <f>IF(L123&lt;0,0,L123*AreaUnderNormalCurve!$C11)</f>
        <v>4.081466195868293</v>
      </c>
      <c r="M139" s="37">
        <f>IF(M123&lt;0,0,M123*AreaUnderNormalCurve!$C11)</f>
        <v>4.247582028476281</v>
      </c>
      <c r="N139" s="37">
        <f>IF(N123&lt;0,0,N123*AreaUnderNormalCurve!$C11)</f>
        <v>4.386589964209469</v>
      </c>
      <c r="O139" s="37">
        <f>IF(O123&lt;0,0,O123*AreaUnderNormalCurve!$C11)</f>
        <v>4.4984900030678565</v>
      </c>
      <c r="P139" s="37">
        <f>IF(P123&lt;0,0,P123*AreaUnderNormalCurve!$C11)</f>
        <v>4.583282145051437</v>
      </c>
      <c r="Q139" s="37">
        <f>IF(Q123&lt;0,0,Q123*AreaUnderNormalCurve!$C11)</f>
        <v>4.6409663901602185</v>
      </c>
      <c r="R139" s="37">
        <f>IF(R123&lt;0,0,R123*AreaUnderNormalCurve!$C11)</f>
        <v>4.671542738394196</v>
      </c>
      <c r="S139" s="37">
        <f>IF(S123&lt;0,0,S123*AreaUnderNormalCurve!$C11)</f>
        <v>4.675011189753373</v>
      </c>
      <c r="T139" s="37">
        <f>IF(T123&lt;0,0,T123*AreaUnderNormalCurve!$C11)</f>
        <v>4.651371744237746</v>
      </c>
      <c r="U139" s="37">
        <f>IF(U123&lt;0,0,U123*AreaUnderNormalCurve!$C11)</f>
        <v>4.6006244018473215</v>
      </c>
      <c r="V139" s="37">
        <f>IF(V123&lt;0,0,V123*AreaUnderNormalCurve!$C11)</f>
        <v>4.5227691625820885</v>
      </c>
      <c r="W139" s="37">
        <f>IF(W123&lt;0,0,W123*AreaUnderNormalCurve!$C11)</f>
        <v>4.2857349934272175</v>
      </c>
      <c r="X139" s="37">
        <f>IF(X123&lt;0,0,X123*AreaUnderNormalCurve!$C11)</f>
        <v>3.7268745131338994</v>
      </c>
    </row>
    <row r="140" spans="1:24" ht="14.25">
      <c r="A140" s="16"/>
      <c r="B140" s="37">
        <f>IF(B124&lt;0,0,B124*AreaUnderNormalCurve!$C12)</f>
        <v>0</v>
      </c>
      <c r="C140" s="37">
        <f>IF(C124&lt;0,0,C124*AreaUnderNormalCurve!$C12)</f>
        <v>0.6887339529341492</v>
      </c>
      <c r="D140" s="37">
        <f>IF(D124&lt;0,0,D124*AreaUnderNormalCurve!$C12)</f>
        <v>1.2136577819648044</v>
      </c>
      <c r="E140" s="37">
        <f>IF(E124&lt;0,0,E124*AreaUnderNormalCurve!$C12)</f>
        <v>1.4489837862856112</v>
      </c>
      <c r="F140" s="37">
        <f>IF(F124&lt;0,0,F124*AreaUnderNormalCurve!$C12)</f>
        <v>1.6662191838100697</v>
      </c>
      <c r="G140" s="37">
        <f>IF(G124&lt;0,0,G124*AreaUnderNormalCurve!$C12)</f>
        <v>1.8653639745381794</v>
      </c>
      <c r="H140" s="37">
        <f>IF(H124&lt;0,0,H124*AreaUnderNormalCurve!$C12)</f>
        <v>2.0464181584699412</v>
      </c>
      <c r="I140" s="37">
        <f>IF(I124&lt;0,0,I124*AreaUnderNormalCurve!$C12)</f>
        <v>2.209381735605356</v>
      </c>
      <c r="J140" s="37">
        <f>IF(J124&lt;0,0,J124*AreaUnderNormalCurve!$C12)</f>
        <v>2.3542547059444225</v>
      </c>
      <c r="K140" s="37">
        <f>IF(K124&lt;0,0,K124*AreaUnderNormalCurve!$C12)</f>
        <v>2.4810370694871424</v>
      </c>
      <c r="L140" s="37">
        <f>IF(L124&lt;0,0,L124*AreaUnderNormalCurve!$C12)</f>
        <v>2.589728826233513</v>
      </c>
      <c r="M140" s="37">
        <f>IF(M124&lt;0,0,M124*AreaUnderNormalCurve!$C12)</f>
        <v>2.6803299761835353</v>
      </c>
      <c r="N140" s="37">
        <f>IF(N124&lt;0,0,N124*AreaUnderNormalCurve!$C12)</f>
        <v>2.7528405193372123</v>
      </c>
      <c r="O140" s="37">
        <f>IF(O124&lt;0,0,O124*AreaUnderNormalCurve!$C12)</f>
        <v>2.8072604556945384</v>
      </c>
      <c r="P140" s="37">
        <f>IF(P124&lt;0,0,P124*AreaUnderNormalCurve!$C12)</f>
        <v>2.843589785255518</v>
      </c>
      <c r="Q140" s="37">
        <f>IF(Q124&lt;0,0,Q124*AreaUnderNormalCurve!$C12)</f>
        <v>2.8618285080201504</v>
      </c>
      <c r="R140" s="37">
        <f>IF(R124&lt;0,0,R124*AreaUnderNormalCurve!$C12)</f>
        <v>2.861976623988435</v>
      </c>
      <c r="S140" s="37">
        <f>IF(S124&lt;0,0,S124*AreaUnderNormalCurve!$C12)</f>
        <v>2.8440341331603705</v>
      </c>
      <c r="T140" s="37">
        <f>IF(T124&lt;0,0,T124*AreaUnderNormalCurve!$C12)</f>
        <v>2.8080010355359586</v>
      </c>
      <c r="U140" s="37">
        <f>IF(U124&lt;0,0,U124*AreaUnderNormalCurve!$C12)</f>
        <v>2.7538773311152003</v>
      </c>
      <c r="V140" s="37">
        <f>IF(V124&lt;0,0,V124*AreaUnderNormalCurve!$C12)</f>
        <v>2.6816630198980906</v>
      </c>
      <c r="W140" s="37">
        <f>IF(W124&lt;0,0,W124*AreaUnderNormalCurve!$C12)</f>
        <v>2.4829625770748334</v>
      </c>
      <c r="X140" s="37">
        <f>IF(X124&lt;0,0,X124*AreaUnderNormalCurve!$C12)</f>
        <v>2.0492323618673365</v>
      </c>
    </row>
    <row r="141" spans="1:24" ht="14.25">
      <c r="A141" s="16"/>
      <c r="B141" s="37">
        <f>IF(B125&lt;0,0,B125*AreaUnderNormalCurve!$C13)</f>
        <v>0</v>
      </c>
      <c r="C141" s="37">
        <f>IF(C125&lt;0,0,C125*AreaUnderNormalCurve!$C13)</f>
        <v>0.38676985004964176</v>
      </c>
      <c r="D141" s="37">
        <f>IF(D125&lt;0,0,D125*AreaUnderNormalCurve!$C13)</f>
        <v>0.6411652269265994</v>
      </c>
      <c r="E141" s="37">
        <f>IF(E125&lt;0,0,E125*AreaUnderNormalCurve!$C13)</f>
        <v>0.7542076112234573</v>
      </c>
      <c r="F141" s="37">
        <f>IF(F125&lt;0,0,F125*AreaUnderNormalCurve!$C13)</f>
        <v>0.8578131260925671</v>
      </c>
      <c r="G141" s="37">
        <f>IF(G125&lt;0,0,G125*AreaUnderNormalCurve!$C13)</f>
        <v>0.9519817715339295</v>
      </c>
      <c r="H141" s="37">
        <f>IF(H125&lt;0,0,H125*AreaUnderNormalCurve!$C13)</f>
        <v>1.036713547547544</v>
      </c>
      <c r="I141" s="37">
        <f>IF(I125&lt;0,0,I125*AreaUnderNormalCurve!$C13)</f>
        <v>1.1120084541334114</v>
      </c>
      <c r="J141" s="37">
        <f>IF(J125&lt;0,0,J125*AreaUnderNormalCurve!$C13)</f>
        <v>1.1778664912915315</v>
      </c>
      <c r="K141" s="37">
        <f>IF(K125&lt;0,0,K125*AreaUnderNormalCurve!$C13)</f>
        <v>1.2342876590219038</v>
      </c>
      <c r="L141" s="37">
        <f>IF(L125&lt;0,0,L125*AreaUnderNormalCurve!$C13)</f>
        <v>1.281271957324528</v>
      </c>
      <c r="M141" s="37">
        <f>IF(M125&lt;0,0,M125*AreaUnderNormalCurve!$C13)</f>
        <v>1.318819386199405</v>
      </c>
      <c r="N141" s="37">
        <f>IF(N125&lt;0,0,N125*AreaUnderNormalCurve!$C13)</f>
        <v>1.3469299456465351</v>
      </c>
      <c r="O141" s="37">
        <f>IF(O125&lt;0,0,O125*AreaUnderNormalCurve!$C13)</f>
        <v>1.3656036356659167</v>
      </c>
      <c r="P141" s="37">
        <f>IF(P125&lt;0,0,P125*AreaUnderNormalCurve!$C13)</f>
        <v>1.3748404562575516</v>
      </c>
      <c r="Q141" s="37">
        <f>IF(Q125&lt;0,0,Q125*AreaUnderNormalCurve!$C13)</f>
        <v>1.374640407421439</v>
      </c>
      <c r="R141" s="37">
        <f>IF(R125&lt;0,0,R125*AreaUnderNormalCurve!$C13)</f>
        <v>1.365003489157578</v>
      </c>
      <c r="S141" s="37">
        <f>IF(S125&lt;0,0,S125*AreaUnderNormalCurve!$C13)</f>
        <v>1.3459297014659697</v>
      </c>
      <c r="T141" s="37">
        <f>IF(T125&lt;0,0,T125*AreaUnderNormalCurve!$C13)</f>
        <v>1.3174190443466134</v>
      </c>
      <c r="U141" s="37">
        <f>IF(U125&lt;0,0,U125*AreaUnderNormalCurve!$C13)</f>
        <v>1.27947151779951</v>
      </c>
      <c r="V141" s="37">
        <f>IF(V125&lt;0,0,V125*AreaUnderNormalCurve!$C13)</f>
        <v>1.232087121824659</v>
      </c>
      <c r="W141" s="37">
        <f>IF(W125&lt;0,0,W125*AreaUnderNormalCurve!$C13)</f>
        <v>1.109007721591714</v>
      </c>
      <c r="X141" s="37">
        <f>IF(X125&lt;0,0,X125*AreaUnderNormalCurve!$C13)</f>
        <v>0.8536121005341918</v>
      </c>
    </row>
    <row r="142" spans="1:24" ht="14.25">
      <c r="A142" s="16"/>
      <c r="B142" s="37">
        <f>IF(B126&lt;0,0,B126*AreaUnderNormalCurve!$C14)</f>
        <v>0</v>
      </c>
      <c r="C142" s="37">
        <f>IF(C126&lt;0,0,C126*AreaUnderNormalCurve!$C14)</f>
        <v>0.16505256154340742</v>
      </c>
      <c r="D142" s="37">
        <f>IF(D126&lt;0,0,D126*AreaUnderNormalCurve!$C14)</f>
        <v>0.2608143931033718</v>
      </c>
      <c r="E142" s="37">
        <f>IF(E126&lt;0,0,E126*AreaUnderNormalCurve!$C14)</f>
        <v>0.3029630237897645</v>
      </c>
      <c r="F142" s="37">
        <f>IF(F126&lt;0,0,F126*AreaUnderNormalCurve!$C14)</f>
        <v>0.34129013108043027</v>
      </c>
      <c r="G142" s="37">
        <f>IF(G126&lt;0,0,G126*AreaUnderNormalCurve!$C14)</f>
        <v>0.3757957149753699</v>
      </c>
      <c r="H142" s="37">
        <f>IF(H126&lt;0,0,H126*AreaUnderNormalCurve!$C14)</f>
        <v>0.40647977547458314</v>
      </c>
      <c r="I142" s="37">
        <f>IF(I126&lt;0,0,I126*AreaUnderNormalCurve!$C14)</f>
        <v>0.43334231257807004</v>
      </c>
      <c r="J142" s="37">
        <f>IF(J126&lt;0,0,J126*AreaUnderNormalCurve!$C14)</f>
        <v>0.4563833262858304</v>
      </c>
      <c r="K142" s="37">
        <f>IF(K126&lt;0,0,K126*AreaUnderNormalCurve!$C14)</f>
        <v>0.4756028165978644</v>
      </c>
      <c r="L142" s="37">
        <f>IF(L126&lt;0,0,L126*AreaUnderNormalCurve!$C14)</f>
        <v>0.49100078351417187</v>
      </c>
      <c r="M142" s="37">
        <f>IF(M126&lt;0,0,M126*AreaUnderNormalCurve!$C14)</f>
        <v>0.5025772270347528</v>
      </c>
      <c r="N142" s="37">
        <f>IF(N126&lt;0,0,N126*AreaUnderNormalCurve!$C14)</f>
        <v>0.5103321471596075</v>
      </c>
      <c r="O142" s="37">
        <f>IF(O126&lt;0,0,O126*AreaUnderNormalCurve!$C14)</f>
        <v>0.5142655438887359</v>
      </c>
      <c r="P142" s="37">
        <f>IF(P126&lt;0,0,P126*AreaUnderNormalCurve!$C14)</f>
        <v>0.5143774172221379</v>
      </c>
      <c r="Q142" s="37">
        <f>IF(Q126&lt;0,0,Q126*AreaUnderNormalCurve!$C14)</f>
        <v>0.5106677671598132</v>
      </c>
      <c r="R142" s="37">
        <f>IF(R126&lt;0,0,R126*AreaUnderNormalCurve!$C14)</f>
        <v>0.5031365937017621</v>
      </c>
      <c r="S142" s="37">
        <f>IF(S126&lt;0,0,S126*AreaUnderNormalCurve!$C14)</f>
        <v>0.4917838968479846</v>
      </c>
      <c r="T142" s="37">
        <f>IF(T126&lt;0,0,T126*AreaUnderNormalCurve!$C14)</f>
        <v>0.4766096765984805</v>
      </c>
      <c r="U142" s="37">
        <f>IF(U126&lt;0,0,U126*AreaUnderNormalCurve!$C14)</f>
        <v>0.45761393295325004</v>
      </c>
      <c r="V142" s="37">
        <f>IF(V126&lt;0,0,V126*AreaUnderNormalCurve!$C14)</f>
        <v>0.43479666591229343</v>
      </c>
      <c r="W142" s="37">
        <f>IF(W126&lt;0,0,W126*AreaUnderNormalCurve!$C14)</f>
        <v>0.3776975616432005</v>
      </c>
      <c r="X142" s="37">
        <f>IF(X126&lt;0,0,X126*AreaUnderNormalCurve!$C14)</f>
        <v>0.2633874797716137</v>
      </c>
    </row>
    <row r="143" spans="1:24" ht="14.25">
      <c r="A143" s="16"/>
      <c r="B143" s="37">
        <f>IF(B127&lt;0,0,B127*AreaUnderNormalCurve!$C15)</f>
        <v>0</v>
      </c>
      <c r="C143" s="37">
        <f>IF(C127&lt;0,0,C127*AreaUnderNormalCurve!$C15)</f>
        <v>0.05488603189082213</v>
      </c>
      <c r="D143" s="37">
        <f>IF(D127&lt;0,0,D127*AreaUnderNormalCurve!$C15)</f>
        <v>0.08342146927701215</v>
      </c>
      <c r="E143" s="37">
        <f>IF(E127&lt;0,0,E127*AreaUnderNormalCurve!$C15)</f>
        <v>0.09585224684611032</v>
      </c>
      <c r="F143" s="37">
        <f>IF(F127&lt;0,0,F127*AreaUnderNormalCurve!$C15)</f>
        <v>0.10705839699921067</v>
      </c>
      <c r="G143" s="37">
        <f>IF(G127&lt;0,0,G127*AreaUnderNormalCurve!$C15)</f>
        <v>0.11703991973631314</v>
      </c>
      <c r="H143" s="37">
        <f>IF(H127&lt;0,0,H127*AreaUnderNormalCurve!$C15)</f>
        <v>0.12579681505741777</v>
      </c>
      <c r="I143" s="37">
        <f>IF(I127&lt;0,0,I127*AreaUnderNormalCurve!$C15)</f>
        <v>0.13332908296252446</v>
      </c>
      <c r="J143" s="37">
        <f>IF(J127&lt;0,0,J127*AreaUnderNormalCurve!$C15)</f>
        <v>0.13963672345163336</v>
      </c>
      <c r="K143" s="37">
        <f>IF(K127&lt;0,0,K127*AreaUnderNormalCurve!$C15)</f>
        <v>0.1447197365247443</v>
      </c>
      <c r="L143" s="37">
        <f>IF(L127&lt;0,0,L127*AreaUnderNormalCurve!$C15)</f>
        <v>0.14857812218185742</v>
      </c>
      <c r="M143" s="37">
        <f>IF(M127&lt;0,0,M127*AreaUnderNormalCurve!$C15)</f>
        <v>0.1512118804229727</v>
      </c>
      <c r="N143" s="37">
        <f>IF(N127&lt;0,0,N127*AreaUnderNormalCurve!$C15)</f>
        <v>0.1526210112480901</v>
      </c>
      <c r="O143" s="37">
        <f>IF(O127&lt;0,0,O127*AreaUnderNormalCurve!$C15)</f>
        <v>0.15280551465720968</v>
      </c>
      <c r="P143" s="37">
        <f>IF(P127&lt;0,0,P127*AreaUnderNormalCurve!$C15)</f>
        <v>0.15176539065033132</v>
      </c>
      <c r="Q143" s="37">
        <f>IF(Q127&lt;0,0,Q127*AreaUnderNormalCurve!$C15)</f>
        <v>0.14950063922745505</v>
      </c>
      <c r="R143" s="37">
        <f>IF(R127&lt;0,0,R127*AreaUnderNormalCurve!$C15)</f>
        <v>0.14601126038858098</v>
      </c>
      <c r="S143" s="37">
        <f>IF(S127&lt;0,0,S127*AreaUnderNormalCurve!$C15)</f>
        <v>0.14129725413370903</v>
      </c>
      <c r="T143" s="37">
        <f>IF(T127&lt;0,0,T127*AreaUnderNormalCurve!$C15)</f>
        <v>0.13535862046283917</v>
      </c>
      <c r="U143" s="37">
        <f>IF(U127&lt;0,0,U127*AreaUnderNormalCurve!$C15)</f>
        <v>0.1281953593759715</v>
      </c>
      <c r="V143" s="37">
        <f>IF(V127&lt;0,0,V127*AreaUnderNormalCurve!$C15)</f>
        <v>0.11980747087310595</v>
      </c>
      <c r="W143" s="37">
        <f>IF(W127&lt;0,0,W127*AreaUnderNormalCurve!$C15)</f>
        <v>0.09935781161938119</v>
      </c>
      <c r="X143" s="37">
        <f>IF(X127&lt;0,0,X127*AreaUnderNormalCurve!$C15)</f>
        <v>0.059498617118810104</v>
      </c>
    </row>
    <row r="144" spans="1:24" ht="28.5">
      <c r="A144" s="35" t="s">
        <v>13</v>
      </c>
      <c r="B144" s="24">
        <f aca="true" t="shared" si="21" ref="B144:X144">SUM(B132:B143)</f>
        <v>0</v>
      </c>
      <c r="C144" s="24">
        <f t="shared" si="21"/>
        <v>4.195474916501611</v>
      </c>
      <c r="D144" s="24">
        <f t="shared" si="21"/>
        <v>9.582439279380077</v>
      </c>
      <c r="E144" s="24">
        <f t="shared" si="21"/>
        <v>12.084384102866725</v>
      </c>
      <c r="F144" s="24">
        <f t="shared" si="21"/>
        <v>14.427540077666961</v>
      </c>
      <c r="G144" s="24">
        <f t="shared" si="21"/>
        <v>16.611907203780785</v>
      </c>
      <c r="H144" s="24">
        <f t="shared" si="21"/>
        <v>18.63748548120818</v>
      </c>
      <c r="I144" s="24">
        <f t="shared" si="21"/>
        <v>20.504274909949174</v>
      </c>
      <c r="J144" s="24">
        <f t="shared" si="21"/>
        <v>22.21227549000376</v>
      </c>
      <c r="K144" s="24">
        <f t="shared" si="21"/>
        <v>23.76148722137192</v>
      </c>
      <c r="L144" s="24">
        <f t="shared" si="21"/>
        <v>25.151910104053666</v>
      </c>
      <c r="M144" s="24">
        <f t="shared" si="21"/>
        <v>26.383544138049</v>
      </c>
      <c r="N144" s="24">
        <f t="shared" si="21"/>
        <v>27.45638932335793</v>
      </c>
      <c r="O144" s="24">
        <f t="shared" si="21"/>
        <v>28.370445659980433</v>
      </c>
      <c r="P144" s="24">
        <f t="shared" si="21"/>
        <v>29.12571314791653</v>
      </c>
      <c r="Q144" s="24">
        <f t="shared" si="21"/>
        <v>29.722191787166206</v>
      </c>
      <c r="R144" s="24">
        <f t="shared" si="21"/>
        <v>30.159881577729468</v>
      </c>
      <c r="S144" s="24">
        <f t="shared" si="21"/>
        <v>30.43878251960632</v>
      </c>
      <c r="T144" s="24">
        <f t="shared" si="21"/>
        <v>30.55889461279676</v>
      </c>
      <c r="U144" s="24">
        <f t="shared" si="21"/>
        <v>30.520217857300782</v>
      </c>
      <c r="V144" s="24">
        <f t="shared" si="21"/>
        <v>30.322752253118384</v>
      </c>
      <c r="W144" s="24">
        <f t="shared" si="21"/>
        <v>29.45145449869436</v>
      </c>
      <c r="X144" s="24">
        <f t="shared" si="21"/>
        <v>26.95359150191022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4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8" t="s">
        <v>16</v>
      </c>
      <c r="E1" s="38"/>
      <c r="F1" s="38"/>
      <c r="G1" s="38"/>
      <c r="H1" s="38"/>
      <c r="I1" s="14">
        <v>80</v>
      </c>
      <c r="J1" s="1"/>
      <c r="K1" s="23"/>
      <c r="L1" s="1" t="s">
        <v>19</v>
      </c>
      <c r="M1" s="1" t="s">
        <v>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v>0.125</v>
      </c>
      <c r="C4" s="25">
        <v>0.25</v>
      </c>
      <c r="D4" s="25">
        <v>0.3</v>
      </c>
      <c r="E4" s="25">
        <v>0.325</v>
      </c>
      <c r="F4" s="25">
        <v>0.35</v>
      </c>
      <c r="G4" s="25">
        <v>0.375</v>
      </c>
      <c r="H4" s="25">
        <v>0.4</v>
      </c>
      <c r="I4" s="25">
        <v>0.425</v>
      </c>
      <c r="J4" s="25">
        <v>0.45</v>
      </c>
      <c r="K4" s="25">
        <v>0.475</v>
      </c>
      <c r="L4" s="25">
        <v>0.5</v>
      </c>
      <c r="M4" s="25">
        <v>0.525</v>
      </c>
      <c r="N4" s="25">
        <v>0.55</v>
      </c>
      <c r="O4" s="25">
        <v>0.575</v>
      </c>
      <c r="P4" s="25">
        <v>0.6</v>
      </c>
      <c r="Q4" s="25">
        <v>0.625</v>
      </c>
      <c r="R4" s="25">
        <v>0.65</v>
      </c>
      <c r="S4" s="25">
        <v>0.675</v>
      </c>
      <c r="T4" s="25">
        <v>0.7</v>
      </c>
      <c r="U4" s="25">
        <v>0.725</v>
      </c>
      <c r="V4" s="25">
        <v>0.75</v>
      </c>
      <c r="W4" s="25">
        <v>0.8</v>
      </c>
      <c r="X4" s="28">
        <v>0.875</v>
      </c>
    </row>
    <row r="5" spans="1:24" s="4" customFormat="1" ht="15.75" thickBot="1">
      <c r="A5" s="29" t="s">
        <v>10</v>
      </c>
      <c r="B5" s="30">
        <f aca="true" t="shared" si="0" ref="B5:K5">(1-($I$1/100))*(B4/0.798)</f>
        <v>0.031328320802005004</v>
      </c>
      <c r="C5" s="30">
        <f t="shared" si="0"/>
        <v>0.06265664160401001</v>
      </c>
      <c r="D5" s="30">
        <f t="shared" si="0"/>
        <v>0.07518796992481201</v>
      </c>
      <c r="E5" s="30">
        <f t="shared" si="0"/>
        <v>0.08145363408521301</v>
      </c>
      <c r="F5" s="30">
        <f t="shared" si="0"/>
        <v>0.08771929824561402</v>
      </c>
      <c r="G5" s="30">
        <f t="shared" si="0"/>
        <v>0.09398496240601502</v>
      </c>
      <c r="H5" s="30">
        <f t="shared" si="0"/>
        <v>0.100250626566416</v>
      </c>
      <c r="I5" s="30">
        <f t="shared" si="0"/>
        <v>0.10651629072681701</v>
      </c>
      <c r="J5" s="30">
        <f t="shared" si="0"/>
        <v>0.11278195488721802</v>
      </c>
      <c r="K5" s="30">
        <f t="shared" si="0"/>
        <v>0.11904761904761901</v>
      </c>
      <c r="L5" s="30">
        <f>(1-($I$1/100))*(L4/0.798)</f>
        <v>0.12531328320802002</v>
      </c>
      <c r="M5" s="30">
        <f aca="true" t="shared" si="1" ref="M5:X5">(1-($I$1/100))*(M4/0.798)</f>
        <v>0.13157894736842105</v>
      </c>
      <c r="N5" s="30">
        <f t="shared" si="1"/>
        <v>0.13784461152882202</v>
      </c>
      <c r="O5" s="30">
        <f t="shared" si="1"/>
        <v>0.144110275689223</v>
      </c>
      <c r="P5" s="30">
        <f t="shared" si="1"/>
        <v>0.15037593984962402</v>
      </c>
      <c r="Q5" s="30">
        <f t="shared" si="1"/>
        <v>0.15664160401002503</v>
      </c>
      <c r="R5" s="30">
        <f t="shared" si="1"/>
        <v>0.16290726817042603</v>
      </c>
      <c r="S5" s="30">
        <f t="shared" si="1"/>
        <v>0.16917293233082703</v>
      </c>
      <c r="T5" s="30">
        <f t="shared" si="1"/>
        <v>0.17543859649122803</v>
      </c>
      <c r="U5" s="30">
        <f t="shared" si="1"/>
        <v>0.181704260651629</v>
      </c>
      <c r="V5" s="30">
        <f t="shared" si="1"/>
        <v>0.18796992481203004</v>
      </c>
      <c r="W5" s="30">
        <f t="shared" si="1"/>
        <v>0.200501253132832</v>
      </c>
      <c r="X5" s="30">
        <f t="shared" si="1"/>
        <v>0.21929824561403502</v>
      </c>
    </row>
    <row r="6" spans="1:24" ht="14.25">
      <c r="A6" s="1"/>
      <c r="B6" s="6">
        <f>IF(AreaUnderNormalCurve!B4*'CU80'!$B$5+'CU80'!$B$4&lt;0,0,AreaUnderNormalCurve!B4*'CU80'!$B$5+'CU80'!$B$4)</f>
        <v>0.03884711779448624</v>
      </c>
      <c r="C6" s="6">
        <f>IF(AreaUnderNormalCurve!B4*'CU80'!$C$5+'CU80'!$C$4&lt;0,0,AreaUnderNormalCurve!B4*'CU80'!$C$5+'CU80'!$C$4)</f>
        <v>0.07769423558897248</v>
      </c>
      <c r="D6" s="6">
        <f>IF(AreaUnderNormalCurve!B4*'CU80'!$D$5+'CU80'!$D$4&lt;0,0,AreaUnderNormalCurve!B4*'CU80'!$D$5+'CU80'!$D$4)</f>
        <v>0.09323308270676695</v>
      </c>
      <c r="E6" s="6">
        <f>IF(AreaUnderNormalCurve!B4*'CU80'!$E$5+'CU80'!$E$4&lt;0,0,AreaUnderNormalCurve!B4*'CU80'!$E$5+'CU80'!$E$4)</f>
        <v>0.10100250626566423</v>
      </c>
      <c r="F6" s="6">
        <f>IF(AreaUnderNormalCurve!B4*'CU80'!$F$5+'CU80'!$F$4&lt;0,0,AreaUnderNormalCurve!B4*'CU80'!$F$5+'CU80'!$F$4)</f>
        <v>0.10877192982456144</v>
      </c>
      <c r="G6" s="6">
        <f>IF(AreaUnderNormalCurve!B4*'CU80'!$G$5+'CU80'!$G$4&lt;0,0,AreaUnderNormalCurve!B4*'CU80'!$G$5+'CU80'!$G$4)</f>
        <v>0.11654135338345872</v>
      </c>
      <c r="H6" s="6">
        <f>IF(AreaUnderNormalCurve!B4*'CU80'!$H$5+'CU80'!$H$4&lt;0,0,AreaUnderNormalCurve!B4*'CU80'!$H$5+'CU80'!$H$4)</f>
        <v>0.12431077694235598</v>
      </c>
      <c r="I6" s="6">
        <f>IF(AreaUnderNormalCurve!B4*'CU80'!$I$5+'CU80'!$I$4&lt;0,0,AreaUnderNormalCurve!B4*'CU80'!$I$5+'CU80'!$I$4)</f>
        <v>0.1320802005012532</v>
      </c>
      <c r="J6" s="6">
        <f>IF(AreaUnderNormalCurve!B4*'CU80'!$J$5+'CU80'!$J$4&lt;0,0,AreaUnderNormalCurve!B4*'CU80'!$J$5+'CU80'!$J$4)</f>
        <v>0.13984962406015045</v>
      </c>
      <c r="K6" s="6">
        <f>IF(AreaUnderNormalCurve!B4*'CU80'!$K$5+'CU80'!$K$4&lt;0,0,AreaUnderNormalCurve!B4*'CU80'!$K$5+'CU80'!$K$4)</f>
        <v>0.1476190476190477</v>
      </c>
      <c r="L6" s="6">
        <f>IF(AreaUnderNormalCurve!B4*'CU80'!$L$5+'CU80'!$L$4&lt;0,0,AreaUnderNormalCurve!B4*'CU80'!$L$5+'CU80'!$L$4)</f>
        <v>0.15538847117794496</v>
      </c>
      <c r="M6" s="6">
        <f>IF(AreaUnderNormalCurve!B4*'CU80'!$M$5+'CU80'!$M$4&lt;0,0,AreaUnderNormalCurve!B4*'CU80'!$M$5+'CU80'!$M$4)</f>
        <v>0.16315789473684217</v>
      </c>
      <c r="N6" s="6">
        <f>IF(AreaUnderNormalCurve!B4*'CU80'!$N$5+'CU80'!$N$4&lt;0,0,AreaUnderNormalCurve!B4*'CU80'!$N$5+'CU80'!$N$4)</f>
        <v>0.17092731829573948</v>
      </c>
      <c r="O6" s="6">
        <f>IF(AreaUnderNormalCurve!B4*'CU80'!$O$5+'CU80'!$O$4&lt;0,0,AreaUnderNormalCurve!B4*'CU80'!$O$5+'CU80'!$O$4)</f>
        <v>0.17869674185463674</v>
      </c>
      <c r="P6" s="6">
        <f>IF(AreaUnderNormalCurve!B4*'CU80'!$P$5+'CU80'!$P$4&lt;0,0,AreaUnderNormalCurve!B4*'CU80'!$P$5+'CU80'!$P$4)</f>
        <v>0.1864661654135339</v>
      </c>
      <c r="Q6" s="6">
        <f>IF(AreaUnderNormalCurve!B4*'CU80'!$Q$5+'CU80'!$Q$4&lt;0,0,AreaUnderNormalCurve!B4*'CU80'!$Q$5+'CU80'!$Q$4)</f>
        <v>0.1942355889724312</v>
      </c>
      <c r="R6" s="6">
        <f>IF(AreaUnderNormalCurve!B4*'CU80'!$R$5+'CU80'!$R$4&lt;0,0,AreaUnderNormalCurve!B4*'CU80'!$R$5+'CU80'!$R$4)</f>
        <v>0.20200501253132847</v>
      </c>
      <c r="S6" s="6">
        <f>IF(AreaUnderNormalCurve!B4*'CU80'!$S$5+'CU80'!$S$4&lt;0,0,AreaUnderNormalCurve!B4*'CU80'!$S$5+'CU80'!$S$4)</f>
        <v>0.20977443609022572</v>
      </c>
      <c r="T6" s="6">
        <f>IF(AreaUnderNormalCurve!B4*'CU80'!$T$5+'CU80'!$T$4&lt;0,0,AreaUnderNormalCurve!B4*'CU80'!$T$5+'CU80'!$T$4)</f>
        <v>0.21754385964912287</v>
      </c>
      <c r="U6" s="6">
        <f>IF(AreaUnderNormalCurve!B4*'CU80'!$U$5+'CU80'!$U$4&lt;0,0,AreaUnderNormalCurve!B4*'CU80'!$U$5+'CU80'!$U$4)</f>
        <v>0.2253132832080202</v>
      </c>
      <c r="V6" s="6">
        <f>IF(AreaUnderNormalCurve!B4*'CU80'!$V$5+'CU80'!$V$4&lt;0,0,AreaUnderNormalCurve!B4*'CU80'!$V$5+'CU80'!$V$4)</f>
        <v>0.23308270676691745</v>
      </c>
      <c r="W6" s="6">
        <f>IF(AreaUnderNormalCurve!B4*'CU80'!$W$5+'CU80'!$W$4&lt;0,0,AreaUnderNormalCurve!B4*'CU80'!$W$5+'CU80'!$W$4)</f>
        <v>0.24862155388471197</v>
      </c>
      <c r="X6" s="6">
        <f>IF(AreaUnderNormalCurve!B4*'CU80'!$X$5+'CU80'!$X$4&lt;0,0,AreaUnderNormalCurve!B4*'CU80'!$X$5+'CU80'!$X$4)</f>
        <v>0.2719298245614037</v>
      </c>
    </row>
    <row r="7" spans="1:24" ht="14.25">
      <c r="A7" s="1"/>
      <c r="B7" s="6">
        <f>IF(AreaUnderNormalCurve!B5*'CU80'!$B$5+'CU80'!$B$4&lt;0,0,AreaUnderNormalCurve!B5*'CU80'!$B$5+'CU80'!$B$4)</f>
        <v>0.05451127819548875</v>
      </c>
      <c r="C7" s="6">
        <f>IF(AreaUnderNormalCurve!B5*'CU80'!$C$5+'CU80'!$C$4&lt;0,0,AreaUnderNormalCurve!B5*'CU80'!$C$5+'CU80'!$C$4)</f>
        <v>0.1090225563909775</v>
      </c>
      <c r="D7" s="6">
        <f>IF(AreaUnderNormalCurve!B5*'CU80'!$D$5+'CU80'!$D$4&lt;0,0,AreaUnderNormalCurve!B5*'CU80'!$D$5+'CU80'!$D$4)</f>
        <v>0.13082706766917296</v>
      </c>
      <c r="E7" s="6">
        <f>IF(AreaUnderNormalCurve!B5*'CU80'!$E$5+'CU80'!$E$4&lt;0,0,AreaUnderNormalCurve!B5*'CU80'!$E$5+'CU80'!$E$4)</f>
        <v>0.14172932330827073</v>
      </c>
      <c r="F7" s="6">
        <f>IF(AreaUnderNormalCurve!B5*'CU80'!$F$5+'CU80'!$F$4&lt;0,0,AreaUnderNormalCurve!B5*'CU80'!$F$5+'CU80'!$F$4)</f>
        <v>0.15263157894736845</v>
      </c>
      <c r="G7" s="6">
        <f>IF(AreaUnderNormalCurve!B5*'CU80'!$G$5+'CU80'!$G$4&lt;0,0,AreaUnderNormalCurve!B5*'CU80'!$G$5+'CU80'!$G$4)</f>
        <v>0.1635338345864662</v>
      </c>
      <c r="H7" s="6">
        <f>IF(AreaUnderNormalCurve!B5*'CU80'!$H$5+'CU80'!$H$4&lt;0,0,AreaUnderNormalCurve!B5*'CU80'!$H$5+'CU80'!$H$4)</f>
        <v>0.174436090225564</v>
      </c>
      <c r="I7" s="6">
        <f>IF(AreaUnderNormalCurve!B5*'CU80'!$I$5+'CU80'!$I$4&lt;0,0,AreaUnderNormalCurve!B5*'CU80'!$I$5+'CU80'!$I$4)</f>
        <v>0.18533834586466172</v>
      </c>
      <c r="J7" s="6">
        <f>IF(AreaUnderNormalCurve!B5*'CU80'!$J$5+'CU80'!$J$4&lt;0,0,AreaUnderNormalCurve!B5*'CU80'!$J$5+'CU80'!$J$4)</f>
        <v>0.19624060150375944</v>
      </c>
      <c r="K7" s="6">
        <f>IF(AreaUnderNormalCurve!B5*'CU80'!$K$5+'CU80'!$K$4&lt;0,0,AreaUnderNormalCurve!B5*'CU80'!$K$5+'CU80'!$K$4)</f>
        <v>0.20714285714285718</v>
      </c>
      <c r="L7" s="6">
        <f>IF(AreaUnderNormalCurve!B5*'CU80'!$L$5+'CU80'!$L$4&lt;0,0,AreaUnderNormalCurve!B5*'CU80'!$L$5+'CU80'!$L$4)</f>
        <v>0.218045112781955</v>
      </c>
      <c r="M7" s="6">
        <f>IF(AreaUnderNormalCurve!B5*'CU80'!$M$5+'CU80'!$M$4&lt;0,0,AreaUnderNormalCurve!B5*'CU80'!$M$5+'CU80'!$M$4)</f>
        <v>0.22894736842105268</v>
      </c>
      <c r="N7" s="6">
        <f>IF(AreaUnderNormalCurve!B5*'CU80'!$N$5+'CU80'!$N$4&lt;0,0,AreaUnderNormalCurve!B5*'CU80'!$N$5+'CU80'!$N$4)</f>
        <v>0.23984962406015048</v>
      </c>
      <c r="O7" s="6">
        <f>IF(AreaUnderNormalCurve!B5*'CU80'!$O$5+'CU80'!$O$4&lt;0,0,AreaUnderNormalCurve!B5*'CU80'!$O$5+'CU80'!$O$4)</f>
        <v>0.2507518796992482</v>
      </c>
      <c r="P7" s="6">
        <f>IF(AreaUnderNormalCurve!B5*'CU80'!$P$5+'CU80'!$P$4&lt;0,0,AreaUnderNormalCurve!B5*'CU80'!$P$5+'CU80'!$P$4)</f>
        <v>0.2616541353383459</v>
      </c>
      <c r="Q7" s="6">
        <f>IF(AreaUnderNormalCurve!B5*'CU80'!$Q$5+'CU80'!$Q$4&lt;0,0,AreaUnderNormalCurve!B5*'CU80'!$Q$5+'CU80'!$Q$4)</f>
        <v>0.27255639097744366</v>
      </c>
      <c r="R7" s="6">
        <f>IF(AreaUnderNormalCurve!B5*'CU80'!$R$5+'CU80'!$R$4&lt;0,0,AreaUnderNormalCurve!B5*'CU80'!$R$5+'CU80'!$R$4)</f>
        <v>0.28345864661654147</v>
      </c>
      <c r="S7" s="6">
        <f>IF(AreaUnderNormalCurve!B5*'CU80'!$S$5+'CU80'!$S$4&lt;0,0,AreaUnderNormalCurve!B5*'CU80'!$S$5+'CU80'!$S$4)</f>
        <v>0.2943609022556392</v>
      </c>
      <c r="T7" s="6">
        <f>IF(AreaUnderNormalCurve!B5*'CU80'!$T$5+'CU80'!$T$4&lt;0,0,AreaUnderNormalCurve!B5*'CU80'!$T$5+'CU80'!$T$4)</f>
        <v>0.3052631578947369</v>
      </c>
      <c r="U7" s="6">
        <f>IF(AreaUnderNormalCurve!B5*'CU80'!$U$5+'CU80'!$U$4&lt;0,0,AreaUnderNormalCurve!B5*'CU80'!$U$5+'CU80'!$U$4)</f>
        <v>0.3161654135338347</v>
      </c>
      <c r="V7" s="6">
        <f>IF(AreaUnderNormalCurve!B5*'CU80'!$V$5+'CU80'!$V$4&lt;0,0,AreaUnderNormalCurve!B5*'CU80'!$V$5+'CU80'!$V$4)</f>
        <v>0.3270676691729324</v>
      </c>
      <c r="W7" s="6">
        <f>IF(AreaUnderNormalCurve!B5*'CU80'!$W$5+'CU80'!$W$4&lt;0,0,AreaUnderNormalCurve!B5*'CU80'!$W$5+'CU80'!$W$4)</f>
        <v>0.348872180451128</v>
      </c>
      <c r="X7" s="6">
        <f>IF(AreaUnderNormalCurve!B5*'CU80'!$X$5+'CU80'!$X$4&lt;0,0,AreaUnderNormalCurve!B5*'CU80'!$X$5+'CU80'!$X$4)</f>
        <v>0.3815789473684212</v>
      </c>
    </row>
    <row r="8" spans="1:24" ht="14.25">
      <c r="A8" s="1"/>
      <c r="B8" s="6">
        <f>IF(AreaUnderNormalCurve!B6*'CU80'!$B$5+'CU80'!$B$4&lt;0,0,AreaUnderNormalCurve!B6*'CU80'!$B$5+'CU80'!$B$4)</f>
        <v>0.07017543859649125</v>
      </c>
      <c r="C8" s="6">
        <f>IF(AreaUnderNormalCurve!B6*'CU80'!$C$5+'CU80'!$C$4&lt;0,0,AreaUnderNormalCurve!B6*'CU80'!$C$5+'CU80'!$C$4)</f>
        <v>0.1403508771929825</v>
      </c>
      <c r="D8" s="6">
        <f>IF(AreaUnderNormalCurve!B6*'CU80'!$D$5+'CU80'!$D$4&lt;0,0,AreaUnderNormalCurve!B6*'CU80'!$D$5+'CU80'!$D$4)</f>
        <v>0.16842105263157897</v>
      </c>
      <c r="E8" s="6">
        <f>IF(AreaUnderNormalCurve!B6*'CU80'!$E$5+'CU80'!$E$4&lt;0,0,AreaUnderNormalCurve!B6*'CU80'!$E$5+'CU80'!$E$4)</f>
        <v>0.18245614035087723</v>
      </c>
      <c r="F8" s="6">
        <f>IF(AreaUnderNormalCurve!B6*'CU80'!$F$5+'CU80'!$F$4&lt;0,0,AreaUnderNormalCurve!B6*'CU80'!$F$5+'CU80'!$F$4)</f>
        <v>0.19649122807017544</v>
      </c>
      <c r="G8" s="6">
        <f>IF(AreaUnderNormalCurve!B6*'CU80'!$G$5+'CU80'!$G$4&lt;0,0,AreaUnderNormalCurve!B6*'CU80'!$G$5+'CU80'!$G$4)</f>
        <v>0.21052631578947373</v>
      </c>
      <c r="H8" s="6">
        <f>IF(AreaUnderNormalCurve!B6*'CU80'!$H$5+'CU80'!$H$4&lt;0,0,AreaUnderNormalCurve!B6*'CU80'!$H$5+'CU80'!$H$4)</f>
        <v>0.22456140350877202</v>
      </c>
      <c r="I8" s="6">
        <f>IF(AreaUnderNormalCurve!B6*'CU80'!$I$5+'CU80'!$I$4&lt;0,0,AreaUnderNormalCurve!B6*'CU80'!$I$5+'CU80'!$I$4)</f>
        <v>0.23859649122807022</v>
      </c>
      <c r="J8" s="6">
        <f>IF(AreaUnderNormalCurve!B6*'CU80'!$J$5+'CU80'!$J$4&lt;0,0,AreaUnderNormalCurve!B6*'CU80'!$J$5+'CU80'!$J$4)</f>
        <v>0.25263157894736843</v>
      </c>
      <c r="K8" s="6">
        <f>IF(AreaUnderNormalCurve!B6*'CU80'!$K$5+'CU80'!$K$4&lt;0,0,AreaUnderNormalCurve!B6*'CU80'!$K$5+'CU80'!$K$4)</f>
        <v>0.2666666666666667</v>
      </c>
      <c r="L8" s="6">
        <f>IF(AreaUnderNormalCurve!B6*'CU80'!$L$5+'CU80'!$L$4&lt;0,0,AreaUnderNormalCurve!B6*'CU80'!$L$5+'CU80'!$L$4)</f>
        <v>0.280701754385965</v>
      </c>
      <c r="M8" s="6">
        <f>IF(AreaUnderNormalCurve!B6*'CU80'!$M$5+'CU80'!$M$4&lt;0,0,AreaUnderNormalCurve!B6*'CU80'!$M$5+'CU80'!$M$4)</f>
        <v>0.2947368421052632</v>
      </c>
      <c r="N8" s="6">
        <f>IF(AreaUnderNormalCurve!B6*'CU80'!$N$5+'CU80'!$N$4&lt;0,0,AreaUnderNormalCurve!B6*'CU80'!$N$5+'CU80'!$N$4)</f>
        <v>0.3087719298245615</v>
      </c>
      <c r="O8" s="6">
        <f>IF(AreaUnderNormalCurve!B6*'CU80'!$O$5+'CU80'!$O$4&lt;0,0,AreaUnderNormalCurve!B6*'CU80'!$O$5+'CU80'!$O$4)</f>
        <v>0.3228070175438597</v>
      </c>
      <c r="P8" s="6">
        <f>IF(AreaUnderNormalCurve!B6*'CU80'!$P$5+'CU80'!$P$4&lt;0,0,AreaUnderNormalCurve!B6*'CU80'!$P$5+'CU80'!$P$4)</f>
        <v>0.33684210526315794</v>
      </c>
      <c r="Q8" s="6">
        <f>IF(AreaUnderNormalCurve!B6*'CU80'!$Q$5+'CU80'!$Q$4&lt;0,0,AreaUnderNormalCurve!B6*'CU80'!$Q$5+'CU80'!$Q$4)</f>
        <v>0.35087719298245623</v>
      </c>
      <c r="R8" s="6">
        <f>IF(AreaUnderNormalCurve!B6*'CU80'!$R$5+'CU80'!$R$4&lt;0,0,AreaUnderNormalCurve!B6*'CU80'!$R$5+'CU80'!$R$4)</f>
        <v>0.36491228070175447</v>
      </c>
      <c r="S8" s="6">
        <f>IF(AreaUnderNormalCurve!B6*'CU80'!$S$5+'CU80'!$S$4&lt;0,0,AreaUnderNormalCurve!B6*'CU80'!$S$5+'CU80'!$S$4)</f>
        <v>0.37894736842105275</v>
      </c>
      <c r="T8" s="6">
        <f>IF(AreaUnderNormalCurve!B6*'CU80'!$T$5+'CU80'!$T$4&lt;0,0,AreaUnderNormalCurve!B6*'CU80'!$T$5+'CU80'!$T$4)</f>
        <v>0.3929824561403509</v>
      </c>
      <c r="U8" s="6">
        <f>IF(AreaUnderNormalCurve!B6*'CU80'!$U$5+'CU80'!$U$4&lt;0,0,AreaUnderNormalCurve!B6*'CU80'!$U$5+'CU80'!$U$4)</f>
        <v>0.4070175438596492</v>
      </c>
      <c r="V8" s="6">
        <f>IF(AreaUnderNormalCurve!B6*'CU80'!$V$5+'CU80'!$V$4&lt;0,0,AreaUnderNormalCurve!B6*'CU80'!$V$5+'CU80'!$V$4)</f>
        <v>0.42105263157894746</v>
      </c>
      <c r="W8" s="6">
        <f>IF(AreaUnderNormalCurve!B6*'CU80'!$W$5+'CU80'!$W$4&lt;0,0,AreaUnderNormalCurve!B6*'CU80'!$W$5+'CU80'!$W$4)</f>
        <v>0.44912280701754403</v>
      </c>
      <c r="X8" s="6">
        <f>IF(AreaUnderNormalCurve!B6*'CU80'!$X$5+'CU80'!$X$4&lt;0,0,AreaUnderNormalCurve!B6*'CU80'!$X$5+'CU80'!$X$4)</f>
        <v>0.49122807017543874</v>
      </c>
    </row>
    <row r="9" spans="1:24" ht="14.25">
      <c r="A9" s="1"/>
      <c r="B9" s="6">
        <f>IF(AreaUnderNormalCurve!B7*'CU80'!$B$5+'CU80'!$B$4&lt;0,0,AreaUnderNormalCurve!B7*'CU80'!$B$5+'CU80'!$B$4)</f>
        <v>0.08583959899749374</v>
      </c>
      <c r="C9" s="6">
        <f>IF(AreaUnderNormalCurve!B7*'CU80'!$C$5+'CU80'!$C$4&lt;0,0,AreaUnderNormalCurve!B7*'CU80'!$C$5+'CU80'!$C$4)</f>
        <v>0.1716791979949875</v>
      </c>
      <c r="D9" s="6">
        <f>IF(AreaUnderNormalCurve!B7*'CU80'!$D$5+'CU80'!$D$4&lt;0,0,AreaUnderNormalCurve!B7*'CU80'!$D$5+'CU80'!$D$4)</f>
        <v>0.20601503759398498</v>
      </c>
      <c r="E9" s="6">
        <f>IF(AreaUnderNormalCurve!B7*'CU80'!$E$5+'CU80'!$E$4&lt;0,0,AreaUnderNormalCurve!B7*'CU80'!$E$5+'CU80'!$E$4)</f>
        <v>0.22318295739348376</v>
      </c>
      <c r="F9" s="6">
        <f>IF(AreaUnderNormalCurve!B7*'CU80'!$F$5+'CU80'!$F$4&lt;0,0,AreaUnderNormalCurve!B7*'CU80'!$F$5+'CU80'!$F$4)</f>
        <v>0.24035087719298245</v>
      </c>
      <c r="G9" s="6">
        <f>IF(AreaUnderNormalCurve!B7*'CU80'!$G$5+'CU80'!$G$4&lt;0,0,AreaUnderNormalCurve!B7*'CU80'!$G$5+'CU80'!$G$4)</f>
        <v>0.25751879699248126</v>
      </c>
      <c r="H9" s="6">
        <f>IF(AreaUnderNormalCurve!B7*'CU80'!$H$5+'CU80'!$H$4&lt;0,0,AreaUnderNormalCurve!B7*'CU80'!$H$5+'CU80'!$H$4)</f>
        <v>0.27468671679198</v>
      </c>
      <c r="I9" s="6">
        <f>IF(AreaUnderNormalCurve!B7*'CU80'!$I$5+'CU80'!$I$4&lt;0,0,AreaUnderNormalCurve!B7*'CU80'!$I$5+'CU80'!$I$4)</f>
        <v>0.2918546365914787</v>
      </c>
      <c r="J9" s="6">
        <f>IF(AreaUnderNormalCurve!B7*'CU80'!$J$5+'CU80'!$J$4&lt;0,0,AreaUnderNormalCurve!B7*'CU80'!$J$5+'CU80'!$J$4)</f>
        <v>0.3090225563909775</v>
      </c>
      <c r="K9" s="6">
        <f>IF(AreaUnderNormalCurve!B7*'CU80'!$K$5+'CU80'!$K$4&lt;0,0,AreaUnderNormalCurve!B7*'CU80'!$K$5+'CU80'!$K$4)</f>
        <v>0.3261904761904762</v>
      </c>
      <c r="L9" s="6">
        <f>IF(AreaUnderNormalCurve!B7*'CU80'!$L$5+'CU80'!$L$4&lt;0,0,AreaUnderNormalCurve!B7*'CU80'!$L$5+'CU80'!$L$4)</f>
        <v>0.343358395989975</v>
      </c>
      <c r="M9" s="6">
        <f>IF(AreaUnderNormalCurve!B7*'CU80'!$M$5+'CU80'!$M$4&lt;0,0,AreaUnderNormalCurve!B7*'CU80'!$M$5+'CU80'!$M$4)</f>
        <v>0.3605263157894737</v>
      </c>
      <c r="N9" s="6">
        <f>IF(AreaUnderNormalCurve!B7*'CU80'!$N$5+'CU80'!$N$4&lt;0,0,AreaUnderNormalCurve!B7*'CU80'!$N$5+'CU80'!$N$4)</f>
        <v>0.3776942355889725</v>
      </c>
      <c r="O9" s="6">
        <f>IF(AreaUnderNormalCurve!B7*'CU80'!$O$5+'CU80'!$O$4&lt;0,0,AreaUnderNormalCurve!B7*'CU80'!$O$5+'CU80'!$O$4)</f>
        <v>0.39486215538847125</v>
      </c>
      <c r="P9" s="6">
        <f>IF(AreaUnderNormalCurve!B7*'CU80'!$P$5+'CU80'!$P$4&lt;0,0,AreaUnderNormalCurve!B7*'CU80'!$P$5+'CU80'!$P$4)</f>
        <v>0.41203007518796997</v>
      </c>
      <c r="Q9" s="6">
        <f>IF(AreaUnderNormalCurve!B7*'CU80'!$Q$5+'CU80'!$Q$4&lt;0,0,AreaUnderNormalCurve!B7*'CU80'!$Q$5+'CU80'!$Q$4)</f>
        <v>0.4291979949874687</v>
      </c>
      <c r="R9" s="6">
        <f>IF(AreaUnderNormalCurve!B7*'CU80'!$R$5+'CU80'!$R$4&lt;0,0,AreaUnderNormalCurve!B7*'CU80'!$R$5+'CU80'!$R$4)</f>
        <v>0.4463659147869675</v>
      </c>
      <c r="S9" s="6">
        <f>IF(AreaUnderNormalCurve!B7*'CU80'!$S$5+'CU80'!$S$4&lt;0,0,AreaUnderNormalCurve!B7*'CU80'!$S$5+'CU80'!$S$4)</f>
        <v>0.46353383458646624</v>
      </c>
      <c r="T9" s="6">
        <f>IF(AreaUnderNormalCurve!B7*'CU80'!$T$5+'CU80'!$T$4&lt;0,0,AreaUnderNormalCurve!B7*'CU80'!$T$5+'CU80'!$T$4)</f>
        <v>0.4807017543859649</v>
      </c>
      <c r="U9" s="6">
        <f>IF(AreaUnderNormalCurve!B7*'CU80'!$U$5+'CU80'!$U$4&lt;0,0,AreaUnderNormalCurve!B7*'CU80'!$U$5+'CU80'!$U$4)</f>
        <v>0.4978696741854637</v>
      </c>
      <c r="V9" s="6">
        <f>IF(AreaUnderNormalCurve!B7*'CU80'!$V$5+'CU80'!$V$4&lt;0,0,AreaUnderNormalCurve!B7*'CU80'!$V$5+'CU80'!$V$4)</f>
        <v>0.5150375939849625</v>
      </c>
      <c r="W9" s="6">
        <f>IF(AreaUnderNormalCurve!B7*'CU80'!$W$5+'CU80'!$W$4&lt;0,0,AreaUnderNormalCurve!B7*'CU80'!$W$5+'CU80'!$W$4)</f>
        <v>0.54937343358396</v>
      </c>
      <c r="X9" s="6">
        <f>IF(AreaUnderNormalCurve!B7*'CU80'!$X$5+'CU80'!$X$4&lt;0,0,AreaUnderNormalCurve!B7*'CU80'!$X$5+'CU80'!$X$4)</f>
        <v>0.6008771929824562</v>
      </c>
    </row>
    <row r="10" spans="1:24" ht="14.25">
      <c r="A10" s="1"/>
      <c r="B10" s="6">
        <f>IF(AreaUnderNormalCurve!B8*'CU80'!$B$5+'CU80'!$B$4&lt;0,0,AreaUnderNormalCurve!B8*'CU80'!$B$5+'CU80'!$B$4)</f>
        <v>0.10150375939849625</v>
      </c>
      <c r="C10" s="6">
        <f>IF(AreaUnderNormalCurve!B8*'CU80'!$C$5+'CU80'!$C$4&lt;0,0,AreaUnderNormalCurve!B8*'CU80'!$C$5+'CU80'!$C$4)</f>
        <v>0.2030075187969925</v>
      </c>
      <c r="D10" s="6">
        <f>IF(AreaUnderNormalCurve!B8*'CU80'!$D$5+'CU80'!$D$4&lt;0,0,AreaUnderNormalCurve!B8*'CU80'!$D$5+'CU80'!$D$4)</f>
        <v>0.243609022556391</v>
      </c>
      <c r="E10" s="6">
        <f>IF(AreaUnderNormalCurve!B8*'CU80'!$E$5+'CU80'!$E$4&lt;0,0,AreaUnderNormalCurve!B8*'CU80'!$E$5+'CU80'!$E$4)</f>
        <v>0.26390977443609026</v>
      </c>
      <c r="F10" s="6">
        <f>IF(AreaUnderNormalCurve!B8*'CU80'!$F$5+'CU80'!$F$4&lt;0,0,AreaUnderNormalCurve!B8*'CU80'!$F$5+'CU80'!$F$4)</f>
        <v>0.28421052631578947</v>
      </c>
      <c r="G10" s="6">
        <f>IF(AreaUnderNormalCurve!B8*'CU80'!$G$5+'CU80'!$G$4&lt;0,0,AreaUnderNormalCurve!B8*'CU80'!$G$5+'CU80'!$G$4)</f>
        <v>0.30451127819548873</v>
      </c>
      <c r="H10" s="6">
        <f>IF(AreaUnderNormalCurve!B8*'CU80'!$H$5+'CU80'!$H$4&lt;0,0,AreaUnderNormalCurve!B8*'CU80'!$H$5+'CU80'!$H$4)</f>
        <v>0.324812030075188</v>
      </c>
      <c r="I10" s="6">
        <f>IF(AreaUnderNormalCurve!B8*'CU80'!$I$5+'CU80'!$I$4&lt;0,0,AreaUnderNormalCurve!B8*'CU80'!$I$5+'CU80'!$I$4)</f>
        <v>0.34511278195488726</v>
      </c>
      <c r="J10" s="6">
        <f>IF(AreaUnderNormalCurve!B8*'CU80'!$J$5+'CU80'!$J$4&lt;0,0,AreaUnderNormalCurve!B8*'CU80'!$J$5+'CU80'!$J$4)</f>
        <v>0.3654135338345865</v>
      </c>
      <c r="K10" s="6">
        <f>IF(AreaUnderNormalCurve!B8*'CU80'!$K$5+'CU80'!$K$4&lt;0,0,AreaUnderNormalCurve!B8*'CU80'!$K$5+'CU80'!$K$4)</f>
        <v>0.38571428571428573</v>
      </c>
      <c r="L10" s="6">
        <f>IF(AreaUnderNormalCurve!B8*'CU80'!$L$5+'CU80'!$L$4&lt;0,0,AreaUnderNormalCurve!B8*'CU80'!$L$5+'CU80'!$L$4)</f>
        <v>0.406015037593985</v>
      </c>
      <c r="M10" s="6">
        <f>IF(AreaUnderNormalCurve!B8*'CU80'!$M$5+'CU80'!$M$4&lt;0,0,AreaUnderNormalCurve!B8*'CU80'!$M$5+'CU80'!$M$4)</f>
        <v>0.4263157894736842</v>
      </c>
      <c r="N10" s="6">
        <f>IF(AreaUnderNormalCurve!B8*'CU80'!$N$5+'CU80'!$N$4&lt;0,0,AreaUnderNormalCurve!B8*'CU80'!$N$5+'CU80'!$N$4)</f>
        <v>0.4466165413533835</v>
      </c>
      <c r="O10" s="6">
        <f>IF(AreaUnderNormalCurve!B8*'CU80'!$O$5+'CU80'!$O$4&lt;0,0,AreaUnderNormalCurve!B8*'CU80'!$O$5+'CU80'!$O$4)</f>
        <v>0.46691729323308273</v>
      </c>
      <c r="P10" s="6">
        <f>IF(AreaUnderNormalCurve!B8*'CU80'!$P$5+'CU80'!$P$4&lt;0,0,AreaUnderNormalCurve!B8*'CU80'!$P$5+'CU80'!$P$4)</f>
        <v>0.487218045112782</v>
      </c>
      <c r="Q10" s="6">
        <f>IF(AreaUnderNormalCurve!B8*'CU80'!$Q$5+'CU80'!$Q$4&lt;0,0,AreaUnderNormalCurve!B8*'CU80'!$Q$5+'CU80'!$Q$4)</f>
        <v>0.5075187969924813</v>
      </c>
      <c r="R10" s="6">
        <f>IF(AreaUnderNormalCurve!B8*'CU80'!$R$5+'CU80'!$R$4&lt;0,0,AreaUnderNormalCurve!B8*'CU80'!$R$5+'CU80'!$R$4)</f>
        <v>0.5278195488721805</v>
      </c>
      <c r="S10" s="6">
        <f>IF(AreaUnderNormalCurve!B8*'CU80'!$S$5+'CU80'!$S$4&lt;0,0,AreaUnderNormalCurve!B8*'CU80'!$S$5+'CU80'!$S$4)</f>
        <v>0.5481203007518798</v>
      </c>
      <c r="T10" s="6">
        <f>IF(AreaUnderNormalCurve!B8*'CU80'!$T$5+'CU80'!$T$4&lt;0,0,AreaUnderNormalCurve!B8*'CU80'!$T$5+'CU80'!$T$4)</f>
        <v>0.5684210526315789</v>
      </c>
      <c r="U10" s="6">
        <f>IF(AreaUnderNormalCurve!B8*'CU80'!$U$5+'CU80'!$U$4&lt;0,0,AreaUnderNormalCurve!B8*'CU80'!$U$5+'CU80'!$U$4)</f>
        <v>0.5887218045112782</v>
      </c>
      <c r="V10" s="6">
        <f>IF(AreaUnderNormalCurve!B8*'CU80'!$V$5+'CU80'!$V$4&lt;0,0,AreaUnderNormalCurve!B8*'CU80'!$V$5+'CU80'!$V$4)</f>
        <v>0.6090225563909775</v>
      </c>
      <c r="W10" s="6">
        <f>IF(AreaUnderNormalCurve!B8*'CU80'!$W$5+'CU80'!$W$4&lt;0,0,AreaUnderNormalCurve!B8*'CU80'!$W$5+'CU80'!$W$4)</f>
        <v>0.649624060150376</v>
      </c>
      <c r="X10" s="6">
        <f>IF(AreaUnderNormalCurve!B8*'CU80'!$X$5+'CU80'!$X$4&lt;0,0,AreaUnderNormalCurve!B8*'CU80'!$X$5+'CU80'!$X$4)</f>
        <v>0.7105263157894737</v>
      </c>
    </row>
    <row r="11" spans="1:24" ht="14.25">
      <c r="A11" s="1"/>
      <c r="B11" s="6">
        <f>IF(AreaUnderNormalCurve!B9*'CU80'!$B$5+'CU80'!$B$4&lt;0,0,AreaUnderNormalCurve!B9*'CU80'!$B$5+'CU80'!$B$4)</f>
        <v>0.11716791979949875</v>
      </c>
      <c r="C11" s="6">
        <f>IF(AreaUnderNormalCurve!B9*'CU80'!$C$5+'CU80'!$C$4&lt;0,0,AreaUnderNormalCurve!B9*'CU80'!$C$5+'CU80'!$C$4)</f>
        <v>0.2343358395989975</v>
      </c>
      <c r="D11" s="6">
        <f>IF(AreaUnderNormalCurve!B9*'CU80'!$D$5+'CU80'!$D$4&lt;0,0,AreaUnderNormalCurve!B9*'CU80'!$D$5+'CU80'!$D$4)</f>
        <v>0.281203007518797</v>
      </c>
      <c r="E11" s="6">
        <f>IF(AreaUnderNormalCurve!B9*'CU80'!$E$5+'CU80'!$E$4&lt;0,0,AreaUnderNormalCurve!B9*'CU80'!$E$5+'CU80'!$E$4)</f>
        <v>0.30463659147869676</v>
      </c>
      <c r="F11" s="6">
        <f>IF(AreaUnderNormalCurve!B9*'CU80'!$F$5+'CU80'!$F$4&lt;0,0,AreaUnderNormalCurve!B9*'CU80'!$F$5+'CU80'!$F$4)</f>
        <v>0.32807017543859646</v>
      </c>
      <c r="G11" s="6">
        <f>IF(AreaUnderNormalCurve!B9*'CU80'!$G$5+'CU80'!$G$4&lt;0,0,AreaUnderNormalCurve!B9*'CU80'!$G$5+'CU80'!$G$4)</f>
        <v>0.35150375939849626</v>
      </c>
      <c r="H11" s="6">
        <f>IF(AreaUnderNormalCurve!B9*'CU80'!$H$5+'CU80'!$H$4&lt;0,0,AreaUnderNormalCurve!B9*'CU80'!$H$5+'CU80'!$H$4)</f>
        <v>0.374937343358396</v>
      </c>
      <c r="I11" s="6">
        <f>IF(AreaUnderNormalCurve!B9*'CU80'!$I$5+'CU80'!$I$4&lt;0,0,AreaUnderNormalCurve!B9*'CU80'!$I$5+'CU80'!$I$4)</f>
        <v>0.3983709273182957</v>
      </c>
      <c r="J11" s="6">
        <f>IF(AreaUnderNormalCurve!B9*'CU80'!$J$5+'CU80'!$J$4&lt;0,0,AreaUnderNormalCurve!B9*'CU80'!$J$5+'CU80'!$J$4)</f>
        <v>0.4218045112781955</v>
      </c>
      <c r="K11" s="6">
        <f>IF(AreaUnderNormalCurve!B9*'CU80'!$K$5+'CU80'!$K$4&lt;0,0,AreaUnderNormalCurve!B9*'CU80'!$K$5+'CU80'!$K$4)</f>
        <v>0.4452380952380952</v>
      </c>
      <c r="L11" s="6">
        <f>IF(AreaUnderNormalCurve!B9*'CU80'!$L$5+'CU80'!$L$4&lt;0,0,AreaUnderNormalCurve!B9*'CU80'!$L$5+'CU80'!$L$4)</f>
        <v>0.468671679197995</v>
      </c>
      <c r="M11" s="6">
        <f>IF(AreaUnderNormalCurve!B9*'CU80'!$M$5+'CU80'!$M$4&lt;0,0,AreaUnderNormalCurve!B9*'CU80'!$M$5+'CU80'!$M$4)</f>
        <v>0.49210526315789477</v>
      </c>
      <c r="N11" s="6">
        <f>IF(AreaUnderNormalCurve!B9*'CU80'!$N$5+'CU80'!$N$4&lt;0,0,AreaUnderNormalCurve!B9*'CU80'!$N$5+'CU80'!$N$4)</f>
        <v>0.5155388471177945</v>
      </c>
      <c r="O11" s="6">
        <f>IF(AreaUnderNormalCurve!B9*'CU80'!$O$5+'CU80'!$O$4&lt;0,0,AreaUnderNormalCurve!B9*'CU80'!$O$5+'CU80'!$O$4)</f>
        <v>0.5389724310776942</v>
      </c>
      <c r="P11" s="6">
        <f>IF(AreaUnderNormalCurve!B9*'CU80'!$P$5+'CU80'!$P$4&lt;0,0,AreaUnderNormalCurve!B9*'CU80'!$P$5+'CU80'!$P$4)</f>
        <v>0.562406015037594</v>
      </c>
      <c r="Q11" s="6">
        <f>IF(AreaUnderNormalCurve!B9*'CU80'!$Q$5+'CU80'!$Q$4&lt;0,0,AreaUnderNormalCurve!B9*'CU80'!$Q$5+'CU80'!$Q$4)</f>
        <v>0.5858395989974937</v>
      </c>
      <c r="R11" s="6">
        <f>IF(AreaUnderNormalCurve!B9*'CU80'!$R$5+'CU80'!$R$4&lt;0,0,AreaUnderNormalCurve!B9*'CU80'!$R$5+'CU80'!$R$4)</f>
        <v>0.6092731829573935</v>
      </c>
      <c r="S11" s="6">
        <f>IF(AreaUnderNormalCurve!B9*'CU80'!$S$5+'CU80'!$S$4&lt;0,0,AreaUnderNormalCurve!B9*'CU80'!$S$5+'CU80'!$S$4)</f>
        <v>0.6327067669172933</v>
      </c>
      <c r="T11" s="6">
        <f>IF(AreaUnderNormalCurve!B9*'CU80'!$T$5+'CU80'!$T$4&lt;0,0,AreaUnderNormalCurve!B9*'CU80'!$T$5+'CU80'!$T$4)</f>
        <v>0.6561403508771929</v>
      </c>
      <c r="U11" s="6">
        <f>IF(AreaUnderNormalCurve!B9*'CU80'!$U$5+'CU80'!$U$4&lt;0,0,AreaUnderNormalCurve!B9*'CU80'!$U$5+'CU80'!$U$4)</f>
        <v>0.6795739348370927</v>
      </c>
      <c r="V11" s="6">
        <f>IF(AreaUnderNormalCurve!B9*'CU80'!$V$5+'CU80'!$V$4&lt;0,0,AreaUnderNormalCurve!B9*'CU80'!$V$5+'CU80'!$V$4)</f>
        <v>0.7030075187969925</v>
      </c>
      <c r="W11" s="6">
        <f>IF(AreaUnderNormalCurve!B9*'CU80'!$W$5+'CU80'!$W$4&lt;0,0,AreaUnderNormalCurve!B9*'CU80'!$W$5+'CU80'!$W$4)</f>
        <v>0.749874686716792</v>
      </c>
      <c r="X11" s="6">
        <f>IF(AreaUnderNormalCurve!B9*'CU80'!$X$5+'CU80'!$X$4&lt;0,0,AreaUnderNormalCurve!B9*'CU80'!$X$5+'CU80'!$X$4)</f>
        <v>0.8201754385964912</v>
      </c>
    </row>
    <row r="12" spans="1:24" ht="14.25">
      <c r="A12" s="1"/>
      <c r="B12" s="6">
        <f>IF(AreaUnderNormalCurve!B10*'CU80'!$B$5+'CU80'!$B$4&lt;0,0,AreaUnderNormalCurve!B10*'CU80'!$B$5+'CU80'!$B$4)</f>
        <v>0.13283208020050125</v>
      </c>
      <c r="C12" s="6">
        <f>IF(AreaUnderNormalCurve!B10*'CU80'!$C$5+'CU80'!$C$4&lt;0,0,AreaUnderNormalCurve!B10*'CU80'!$C$5+'CU80'!$C$4)</f>
        <v>0.2656641604010025</v>
      </c>
      <c r="D12" s="6">
        <f>IF(AreaUnderNormalCurve!B10*'CU80'!$D$5+'CU80'!$D$4&lt;0,0,AreaUnderNormalCurve!B10*'CU80'!$D$5+'CU80'!$D$4)</f>
        <v>0.31879699248120297</v>
      </c>
      <c r="E12" s="6">
        <f>IF(AreaUnderNormalCurve!B10*'CU80'!$E$5+'CU80'!$E$4&lt;0,0,AreaUnderNormalCurve!B10*'CU80'!$E$5+'CU80'!$E$4)</f>
        <v>0.34536340852130326</v>
      </c>
      <c r="F12" s="6">
        <f>IF(AreaUnderNormalCurve!B10*'CU80'!$F$5+'CU80'!$F$4&lt;0,0,AreaUnderNormalCurve!B10*'CU80'!$F$5+'CU80'!$F$4)</f>
        <v>0.3719298245614035</v>
      </c>
      <c r="G12" s="6">
        <f>IF(AreaUnderNormalCurve!B10*'CU80'!$G$5+'CU80'!$G$4&lt;0,0,AreaUnderNormalCurve!B10*'CU80'!$G$5+'CU80'!$G$4)</f>
        <v>0.39849624060150374</v>
      </c>
      <c r="H12" s="6">
        <f>IF(AreaUnderNormalCurve!B10*'CU80'!$H$5+'CU80'!$H$4&lt;0,0,AreaUnderNormalCurve!B10*'CU80'!$H$5+'CU80'!$H$4)</f>
        <v>0.42506265664160403</v>
      </c>
      <c r="I12" s="6">
        <f>IF(AreaUnderNormalCurve!B10*'CU80'!$I$5+'CU80'!$I$4&lt;0,0,AreaUnderNormalCurve!B10*'CU80'!$I$5+'CU80'!$I$4)</f>
        <v>0.45162907268170427</v>
      </c>
      <c r="J12" s="6">
        <f>IF(AreaUnderNormalCurve!B10*'CU80'!$J$5+'CU80'!$J$4&lt;0,0,AreaUnderNormalCurve!B10*'CU80'!$J$5+'CU80'!$J$4)</f>
        <v>0.4781954887218045</v>
      </c>
      <c r="K12" s="6">
        <f>IF(AreaUnderNormalCurve!B10*'CU80'!$K$5+'CU80'!$K$4&lt;0,0,AreaUnderNormalCurve!B10*'CU80'!$K$5+'CU80'!$K$4)</f>
        <v>0.5047619047619047</v>
      </c>
      <c r="L12" s="6">
        <f>IF(AreaUnderNormalCurve!B10*'CU80'!$L$5+'CU80'!$L$4&lt;0,0,AreaUnderNormalCurve!B10*'CU80'!$L$5+'CU80'!$L$4)</f>
        <v>0.531328320802005</v>
      </c>
      <c r="M12" s="6">
        <f>IF(AreaUnderNormalCurve!B10*'CU80'!$M$5+'CU80'!$M$4&lt;0,0,AreaUnderNormalCurve!B10*'CU80'!$M$5+'CU80'!$M$4)</f>
        <v>0.5578947368421053</v>
      </c>
      <c r="N12" s="6">
        <f>IF(AreaUnderNormalCurve!B10*'CU80'!$N$5+'CU80'!$N$4&lt;0,0,AreaUnderNormalCurve!B10*'CU80'!$N$5+'CU80'!$N$4)</f>
        <v>0.5844611528822056</v>
      </c>
      <c r="O12" s="6">
        <f>IF(AreaUnderNormalCurve!B10*'CU80'!$O$5+'CU80'!$O$4&lt;0,0,AreaUnderNormalCurve!B10*'CU80'!$O$5+'CU80'!$O$4)</f>
        <v>0.6110275689223057</v>
      </c>
      <c r="P12" s="6">
        <f>IF(AreaUnderNormalCurve!B10*'CU80'!$P$5+'CU80'!$P$4&lt;0,0,AreaUnderNormalCurve!B10*'CU80'!$P$5+'CU80'!$P$4)</f>
        <v>0.6375939849624059</v>
      </c>
      <c r="Q12" s="6">
        <f>IF(AreaUnderNormalCurve!B10*'CU80'!$Q$5+'CU80'!$Q$4&lt;0,0,AreaUnderNormalCurve!B10*'CU80'!$Q$5+'CU80'!$Q$4)</f>
        <v>0.6641604010025063</v>
      </c>
      <c r="R12" s="6">
        <f>IF(AreaUnderNormalCurve!B10*'CU80'!$R$5+'CU80'!$R$4&lt;0,0,AreaUnderNormalCurve!B10*'CU80'!$R$5+'CU80'!$R$4)</f>
        <v>0.6907268170426065</v>
      </c>
      <c r="S12" s="6">
        <f>IF(AreaUnderNormalCurve!B10*'CU80'!$S$5+'CU80'!$S$4&lt;0,0,AreaUnderNormalCurve!B10*'CU80'!$S$5+'CU80'!$S$4)</f>
        <v>0.7172932330827068</v>
      </c>
      <c r="T12" s="6">
        <f>IF(AreaUnderNormalCurve!B10*'CU80'!$T$5+'CU80'!$T$4&lt;0,0,AreaUnderNormalCurve!B10*'CU80'!$T$5+'CU80'!$T$4)</f>
        <v>0.743859649122807</v>
      </c>
      <c r="U12" s="6">
        <f>IF(AreaUnderNormalCurve!B10*'CU80'!$U$5+'CU80'!$U$4&lt;0,0,AreaUnderNormalCurve!B10*'CU80'!$U$5+'CU80'!$U$4)</f>
        <v>0.7704260651629072</v>
      </c>
      <c r="V12" s="6">
        <f>IF(AreaUnderNormalCurve!B10*'CU80'!$V$5+'CU80'!$V$4&lt;0,0,AreaUnderNormalCurve!B10*'CU80'!$V$5+'CU80'!$V$4)</f>
        <v>0.7969924812030075</v>
      </c>
      <c r="W12" s="6">
        <f>IF(AreaUnderNormalCurve!B10*'CU80'!$W$5+'CU80'!$W$4&lt;0,0,AreaUnderNormalCurve!B10*'CU80'!$W$5+'CU80'!$W$4)</f>
        <v>0.8501253132832081</v>
      </c>
      <c r="X12" s="6">
        <f>IF(AreaUnderNormalCurve!B10*'CU80'!$X$5+'CU80'!$X$4&lt;0,0,AreaUnderNormalCurve!B10*'CU80'!$X$5+'CU80'!$X$4)</f>
        <v>0.9298245614035088</v>
      </c>
    </row>
    <row r="13" spans="1:24" ht="14.25">
      <c r="A13" s="1"/>
      <c r="B13" s="6">
        <f>IF(AreaUnderNormalCurve!B11*'CU80'!$B$5+'CU80'!$B$4&lt;0,0,AreaUnderNormalCurve!B11*'CU80'!$B$5+'CU80'!$B$4)</f>
        <v>0.14849624060150374</v>
      </c>
      <c r="C13" s="6">
        <f>IF(AreaUnderNormalCurve!B11*'CU80'!$C$5+'CU80'!$C$4&lt;0,0,AreaUnderNormalCurve!B11*'CU80'!$C$5+'CU80'!$C$4)</f>
        <v>0.2969924812030075</v>
      </c>
      <c r="D13" s="6">
        <f>IF(AreaUnderNormalCurve!B11*'CU80'!$D$5+'CU80'!$D$4&lt;0,0,AreaUnderNormalCurve!B11*'CU80'!$D$5+'CU80'!$D$4)</f>
        <v>0.356390977443609</v>
      </c>
      <c r="E13" s="6">
        <f>IF(AreaUnderNormalCurve!B11*'CU80'!$E$5+'CU80'!$E$4&lt;0,0,AreaUnderNormalCurve!B11*'CU80'!$E$5+'CU80'!$E$4)</f>
        <v>0.38609022556390976</v>
      </c>
      <c r="F13" s="6">
        <f>IF(AreaUnderNormalCurve!B11*'CU80'!$F$5+'CU80'!$F$4&lt;0,0,AreaUnderNormalCurve!B11*'CU80'!$F$5+'CU80'!$F$4)</f>
        <v>0.4157894736842105</v>
      </c>
      <c r="G13" s="6">
        <f>IF(AreaUnderNormalCurve!B11*'CU80'!$G$5+'CU80'!$G$4&lt;0,0,AreaUnderNormalCurve!B11*'CU80'!$G$5+'CU80'!$G$4)</f>
        <v>0.44548872180451127</v>
      </c>
      <c r="H13" s="6">
        <f>IF(AreaUnderNormalCurve!B11*'CU80'!$H$5+'CU80'!$H$4&lt;0,0,AreaUnderNormalCurve!B11*'CU80'!$H$5+'CU80'!$H$4)</f>
        <v>0.47518796992481205</v>
      </c>
      <c r="I13" s="6">
        <f>IF(AreaUnderNormalCurve!B11*'CU80'!$I$5+'CU80'!$I$4&lt;0,0,AreaUnderNormalCurve!B11*'CU80'!$I$5+'CU80'!$I$4)</f>
        <v>0.5048872180451127</v>
      </c>
      <c r="J13" s="6">
        <f>IF(AreaUnderNormalCurve!B11*'CU80'!$J$5+'CU80'!$J$4&lt;0,0,AreaUnderNormalCurve!B11*'CU80'!$J$5+'CU80'!$J$4)</f>
        <v>0.5345864661654135</v>
      </c>
      <c r="K13" s="6">
        <f>IF(AreaUnderNormalCurve!B11*'CU80'!$K$5+'CU80'!$K$4&lt;0,0,AreaUnderNormalCurve!B11*'CU80'!$K$5+'CU80'!$K$4)</f>
        <v>0.5642857142857143</v>
      </c>
      <c r="L13" s="6">
        <f>IF(AreaUnderNormalCurve!B11*'CU80'!$L$5+'CU80'!$L$4&lt;0,0,AreaUnderNormalCurve!B11*'CU80'!$L$5+'CU80'!$L$4)</f>
        <v>0.593984962406015</v>
      </c>
      <c r="M13" s="6">
        <f>IF(AreaUnderNormalCurve!B11*'CU80'!$M$5+'CU80'!$M$4&lt;0,0,AreaUnderNormalCurve!B11*'CU80'!$M$5+'CU80'!$M$4)</f>
        <v>0.6236842105263158</v>
      </c>
      <c r="N13" s="6">
        <f>IF(AreaUnderNormalCurve!B11*'CU80'!$N$5+'CU80'!$N$4&lt;0,0,AreaUnderNormalCurve!B11*'CU80'!$N$5+'CU80'!$N$4)</f>
        <v>0.6533834586466165</v>
      </c>
      <c r="O13" s="6">
        <f>IF(AreaUnderNormalCurve!B11*'CU80'!$O$5+'CU80'!$O$4&lt;0,0,AreaUnderNormalCurve!B11*'CU80'!$O$5+'CU80'!$O$4)</f>
        <v>0.6830827067669172</v>
      </c>
      <c r="P13" s="6">
        <f>IF(AreaUnderNormalCurve!B11*'CU80'!$P$5+'CU80'!$P$4&lt;0,0,AreaUnderNormalCurve!B11*'CU80'!$P$5+'CU80'!$P$4)</f>
        <v>0.712781954887218</v>
      </c>
      <c r="Q13" s="6">
        <f>IF(AreaUnderNormalCurve!B11*'CU80'!$Q$5+'CU80'!$Q$4&lt;0,0,AreaUnderNormalCurve!B11*'CU80'!$Q$5+'CU80'!$Q$4)</f>
        <v>0.7424812030075187</v>
      </c>
      <c r="R13" s="6">
        <f>IF(AreaUnderNormalCurve!B11*'CU80'!$R$5+'CU80'!$R$4&lt;0,0,AreaUnderNormalCurve!B11*'CU80'!$R$5+'CU80'!$R$4)</f>
        <v>0.7721804511278195</v>
      </c>
      <c r="S13" s="6">
        <f>IF(AreaUnderNormalCurve!B11*'CU80'!$S$5+'CU80'!$S$4&lt;0,0,AreaUnderNormalCurve!B11*'CU80'!$S$5+'CU80'!$S$4)</f>
        <v>0.8018796992481203</v>
      </c>
      <c r="T13" s="6">
        <f>IF(AreaUnderNormalCurve!B11*'CU80'!$T$5+'CU80'!$T$4&lt;0,0,AreaUnderNormalCurve!B11*'CU80'!$T$5+'CU80'!$T$4)</f>
        <v>0.831578947368421</v>
      </c>
      <c r="U13" s="6">
        <f>IF(AreaUnderNormalCurve!B11*'CU80'!$U$5+'CU80'!$U$4&lt;0,0,AreaUnderNormalCurve!B11*'CU80'!$U$5+'CU80'!$U$4)</f>
        <v>0.8612781954887218</v>
      </c>
      <c r="V13" s="6">
        <f>IF(AreaUnderNormalCurve!B11*'CU80'!$V$5+'CU80'!$V$4&lt;0,0,AreaUnderNormalCurve!B11*'CU80'!$V$5+'CU80'!$V$4)</f>
        <v>0.8909774436090225</v>
      </c>
      <c r="W13" s="6">
        <f>IF(AreaUnderNormalCurve!B11*'CU80'!$W$5+'CU80'!$W$4&lt;0,0,AreaUnderNormalCurve!B11*'CU80'!$W$5+'CU80'!$W$4)</f>
        <v>0.9503759398496241</v>
      </c>
      <c r="X13" s="6">
        <f>IF(AreaUnderNormalCurve!B11*'CU80'!$X$5+'CU80'!$X$4&lt;0,0,AreaUnderNormalCurve!B11*'CU80'!$X$5+'CU80'!$X$4)</f>
        <v>1.0394736842105263</v>
      </c>
    </row>
    <row r="14" spans="1:24" ht="14.25">
      <c r="A14" s="1"/>
      <c r="B14" s="6">
        <f>IF(AreaUnderNormalCurve!B12*'CU80'!$B$5+'CU80'!$B$4&lt;0,0,AreaUnderNormalCurve!B12*'CU80'!$B$5+'CU80'!$B$4)</f>
        <v>0.16416040100250626</v>
      </c>
      <c r="C14" s="6">
        <f>IF(AreaUnderNormalCurve!B12*'CU80'!$C$5+'CU80'!$C$4&lt;0,0,AreaUnderNormalCurve!B12*'CU80'!$C$5+'CU80'!$C$4)</f>
        <v>0.3283208020050125</v>
      </c>
      <c r="D14" s="6">
        <f>IF(AreaUnderNormalCurve!B12*'CU80'!$D$5+'CU80'!$D$4&lt;0,0,AreaUnderNormalCurve!B12*'CU80'!$D$5+'CU80'!$D$4)</f>
        <v>0.393984962406015</v>
      </c>
      <c r="E14" s="6">
        <f>IF(AreaUnderNormalCurve!B12*'CU80'!$E$5+'CU80'!$E$4&lt;0,0,AreaUnderNormalCurve!B12*'CU80'!$E$5+'CU80'!$E$4)</f>
        <v>0.42681704260651626</v>
      </c>
      <c r="F14" s="6">
        <f>IF(AreaUnderNormalCurve!B12*'CU80'!$F$5+'CU80'!$F$4&lt;0,0,AreaUnderNormalCurve!B12*'CU80'!$F$5+'CU80'!$F$4)</f>
        <v>0.45964912280701753</v>
      </c>
      <c r="G14" s="6">
        <f>IF(AreaUnderNormalCurve!B12*'CU80'!$G$5+'CU80'!$G$4&lt;0,0,AreaUnderNormalCurve!B12*'CU80'!$G$5+'CU80'!$G$4)</f>
        <v>0.49248120300751874</v>
      </c>
      <c r="H14" s="6">
        <f>IF(AreaUnderNormalCurve!B12*'CU80'!$H$5+'CU80'!$H$4&lt;0,0,AreaUnderNormalCurve!B12*'CU80'!$H$5+'CU80'!$H$4)</f>
        <v>0.5253132832080201</v>
      </c>
      <c r="I14" s="6">
        <f>IF(AreaUnderNormalCurve!B12*'CU80'!$I$5+'CU80'!$I$4&lt;0,0,AreaUnderNormalCurve!B12*'CU80'!$I$5+'CU80'!$I$4)</f>
        <v>0.5581453634085213</v>
      </c>
      <c r="J14" s="6">
        <f>IF(AreaUnderNormalCurve!B12*'CU80'!$J$5+'CU80'!$J$4&lt;0,0,AreaUnderNormalCurve!B12*'CU80'!$J$5+'CU80'!$J$4)</f>
        <v>0.5909774436090225</v>
      </c>
      <c r="K14" s="6">
        <f>IF(AreaUnderNormalCurve!B12*'CU80'!$K$5+'CU80'!$K$4&lt;0,0,AreaUnderNormalCurve!B12*'CU80'!$K$5+'CU80'!$K$4)</f>
        <v>0.6238095238095238</v>
      </c>
      <c r="L14" s="6">
        <f>IF(AreaUnderNormalCurve!B12*'CU80'!$L$5+'CU80'!$L$4&lt;0,0,AreaUnderNormalCurve!B12*'CU80'!$L$5+'CU80'!$L$4)</f>
        <v>0.656641604010025</v>
      </c>
      <c r="M14" s="6">
        <f>IF(AreaUnderNormalCurve!B12*'CU80'!$M$5+'CU80'!$M$4&lt;0,0,AreaUnderNormalCurve!B12*'CU80'!$M$5+'CU80'!$M$4)</f>
        <v>0.6894736842105263</v>
      </c>
      <c r="N14" s="6">
        <f>IF(AreaUnderNormalCurve!B12*'CU80'!$N$5+'CU80'!$N$4&lt;0,0,AreaUnderNormalCurve!B12*'CU80'!$N$5+'CU80'!$N$4)</f>
        <v>0.7223057644110276</v>
      </c>
      <c r="O14" s="6">
        <f>IF(AreaUnderNormalCurve!B12*'CU80'!$O$5+'CU80'!$O$4&lt;0,0,AreaUnderNormalCurve!B12*'CU80'!$O$5+'CU80'!$O$4)</f>
        <v>0.7551378446115287</v>
      </c>
      <c r="P14" s="6">
        <f>IF(AreaUnderNormalCurve!B12*'CU80'!$P$5+'CU80'!$P$4&lt;0,0,AreaUnderNormalCurve!B12*'CU80'!$P$5+'CU80'!$P$4)</f>
        <v>0.78796992481203</v>
      </c>
      <c r="Q14" s="6">
        <f>IF(AreaUnderNormalCurve!B12*'CU80'!$Q$5+'CU80'!$Q$4&lt;0,0,AreaUnderNormalCurve!B12*'CU80'!$Q$5+'CU80'!$Q$4)</f>
        <v>0.8208020050125313</v>
      </c>
      <c r="R14" s="6">
        <f>IF(AreaUnderNormalCurve!B12*'CU80'!$R$5+'CU80'!$R$4&lt;0,0,AreaUnderNormalCurve!B12*'CU80'!$R$5+'CU80'!$R$4)</f>
        <v>0.8536340852130325</v>
      </c>
      <c r="S14" s="6">
        <f>IF(AreaUnderNormalCurve!B12*'CU80'!$S$5+'CU80'!$S$4&lt;0,0,AreaUnderNormalCurve!B12*'CU80'!$S$5+'CU80'!$S$4)</f>
        <v>0.8864661654135338</v>
      </c>
      <c r="T14" s="6">
        <f>IF(AreaUnderNormalCurve!B12*'CU80'!$T$5+'CU80'!$T$4&lt;0,0,AreaUnderNormalCurve!B12*'CU80'!$T$5+'CU80'!$T$4)</f>
        <v>0.9192982456140351</v>
      </c>
      <c r="U14" s="6">
        <f>IF(AreaUnderNormalCurve!B12*'CU80'!$U$5+'CU80'!$U$4&lt;0,0,AreaUnderNormalCurve!B12*'CU80'!$U$5+'CU80'!$U$4)</f>
        <v>0.9521303258145363</v>
      </c>
      <c r="V14" s="6">
        <f>IF(AreaUnderNormalCurve!B12*'CU80'!$V$5+'CU80'!$V$4&lt;0,0,AreaUnderNormalCurve!B12*'CU80'!$V$5+'CU80'!$V$4)</f>
        <v>0.9849624060150375</v>
      </c>
      <c r="W14" s="6">
        <f>IF(AreaUnderNormalCurve!B12*'CU80'!$W$5+'CU80'!$W$4&lt;0,0,AreaUnderNormalCurve!B12*'CU80'!$W$5+'CU80'!$W$4)</f>
        <v>1.0506265664160401</v>
      </c>
      <c r="X14" s="6">
        <f>IF(AreaUnderNormalCurve!B12*'CU80'!$X$5+'CU80'!$X$4&lt;0,0,AreaUnderNormalCurve!B12*'CU80'!$X$5+'CU80'!$X$4)</f>
        <v>1.1491228070175437</v>
      </c>
    </row>
    <row r="15" spans="1:24" ht="14.25">
      <c r="A15" s="1"/>
      <c r="B15" s="6">
        <f>IF(AreaUnderNormalCurve!B13*'CU80'!$B$5+'CU80'!$B$4&lt;0,0,AreaUnderNormalCurve!B13*'CU80'!$B$5+'CU80'!$B$4)</f>
        <v>0.17982456140350875</v>
      </c>
      <c r="C15" s="6">
        <f>IF(AreaUnderNormalCurve!B13*'CU80'!$C$5+'CU80'!$C$4&lt;0,0,AreaUnderNormalCurve!B13*'CU80'!$C$5+'CU80'!$C$4)</f>
        <v>0.3596491228070175</v>
      </c>
      <c r="D15" s="6">
        <f>IF(AreaUnderNormalCurve!B13*'CU80'!$D$5+'CU80'!$D$4&lt;0,0,AreaUnderNormalCurve!B13*'CU80'!$D$5+'CU80'!$D$4)</f>
        <v>0.431578947368421</v>
      </c>
      <c r="E15" s="6">
        <f>IF(AreaUnderNormalCurve!B13*'CU80'!$E$5+'CU80'!$E$4&lt;0,0,AreaUnderNormalCurve!B13*'CU80'!$E$5+'CU80'!$E$4)</f>
        <v>0.4675438596491228</v>
      </c>
      <c r="F15" s="6">
        <f>IF(AreaUnderNormalCurve!B13*'CU80'!$F$5+'CU80'!$F$4&lt;0,0,AreaUnderNormalCurve!B13*'CU80'!$F$5+'CU80'!$F$4)</f>
        <v>0.5035087719298246</v>
      </c>
      <c r="G15" s="6">
        <f>IF(AreaUnderNormalCurve!B13*'CU80'!$G$5+'CU80'!$G$4&lt;0,0,AreaUnderNormalCurve!B13*'CU80'!$G$5+'CU80'!$G$4)</f>
        <v>0.5394736842105263</v>
      </c>
      <c r="H15" s="6">
        <f>IF(AreaUnderNormalCurve!B13*'CU80'!$H$5+'CU80'!$H$4&lt;0,0,AreaUnderNormalCurve!B13*'CU80'!$H$5+'CU80'!$H$4)</f>
        <v>0.5754385964912281</v>
      </c>
      <c r="I15" s="6">
        <f>IF(AreaUnderNormalCurve!B13*'CU80'!$I$5+'CU80'!$I$4&lt;0,0,AreaUnderNormalCurve!B13*'CU80'!$I$5+'CU80'!$I$4)</f>
        <v>0.6114035087719297</v>
      </c>
      <c r="J15" s="6">
        <f>IF(AreaUnderNormalCurve!B13*'CU80'!$J$5+'CU80'!$J$4&lt;0,0,AreaUnderNormalCurve!B13*'CU80'!$J$5+'CU80'!$J$4)</f>
        <v>0.6473684210526316</v>
      </c>
      <c r="K15" s="6">
        <f>IF(AreaUnderNormalCurve!B13*'CU80'!$K$5+'CU80'!$K$4&lt;0,0,AreaUnderNormalCurve!B13*'CU80'!$K$5+'CU80'!$K$4)</f>
        <v>0.6833333333333332</v>
      </c>
      <c r="L15" s="6">
        <f>IF(AreaUnderNormalCurve!B13*'CU80'!$L$5+'CU80'!$L$4&lt;0,0,AreaUnderNormalCurve!B13*'CU80'!$L$5+'CU80'!$L$4)</f>
        <v>0.719298245614035</v>
      </c>
      <c r="M15" s="6">
        <f>IF(AreaUnderNormalCurve!B13*'CU80'!$M$5+'CU80'!$M$4&lt;0,0,AreaUnderNormalCurve!B13*'CU80'!$M$5+'CU80'!$M$4)</f>
        <v>0.7552631578947369</v>
      </c>
      <c r="N15" s="6">
        <f>IF(AreaUnderNormalCurve!B13*'CU80'!$N$5+'CU80'!$N$4&lt;0,0,AreaUnderNormalCurve!B13*'CU80'!$N$5+'CU80'!$N$4)</f>
        <v>0.7912280701754386</v>
      </c>
      <c r="O15" s="6">
        <f>IF(AreaUnderNormalCurve!B13*'CU80'!$O$5+'CU80'!$O$4&lt;0,0,AreaUnderNormalCurve!B13*'CU80'!$O$5+'CU80'!$O$4)</f>
        <v>0.8271929824561401</v>
      </c>
      <c r="P15" s="6">
        <f>IF(AreaUnderNormalCurve!B13*'CU80'!$P$5+'CU80'!$P$4&lt;0,0,AreaUnderNormalCurve!B13*'CU80'!$P$5+'CU80'!$P$4)</f>
        <v>0.863157894736842</v>
      </c>
      <c r="Q15" s="6">
        <f>IF(AreaUnderNormalCurve!B13*'CU80'!$Q$5+'CU80'!$Q$4&lt;0,0,AreaUnderNormalCurve!B13*'CU80'!$Q$5+'CU80'!$Q$4)</f>
        <v>0.8991228070175438</v>
      </c>
      <c r="R15" s="6">
        <f>IF(AreaUnderNormalCurve!B13*'CU80'!$R$5+'CU80'!$R$4&lt;0,0,AreaUnderNormalCurve!B13*'CU80'!$R$5+'CU80'!$R$4)</f>
        <v>0.9350877192982456</v>
      </c>
      <c r="S15" s="6">
        <f>IF(AreaUnderNormalCurve!B13*'CU80'!$S$5+'CU80'!$S$4&lt;0,0,AreaUnderNormalCurve!B13*'CU80'!$S$5+'CU80'!$S$4)</f>
        <v>0.9710526315789474</v>
      </c>
      <c r="T15" s="6">
        <f>IF(AreaUnderNormalCurve!B13*'CU80'!$T$5+'CU80'!$T$4&lt;0,0,AreaUnderNormalCurve!B13*'CU80'!$T$5+'CU80'!$T$4)</f>
        <v>1.0070175438596491</v>
      </c>
      <c r="U15" s="6">
        <f>IF(AreaUnderNormalCurve!B13*'CU80'!$U$5+'CU80'!$U$4&lt;0,0,AreaUnderNormalCurve!B13*'CU80'!$U$5+'CU80'!$U$4)</f>
        <v>1.0429824561403507</v>
      </c>
      <c r="V15" s="6">
        <f>IF(AreaUnderNormalCurve!B13*'CU80'!$V$5+'CU80'!$V$4&lt;0,0,AreaUnderNormalCurve!B13*'CU80'!$V$5+'CU80'!$V$4)</f>
        <v>1.0789473684210527</v>
      </c>
      <c r="W15" s="6">
        <f>IF(AreaUnderNormalCurve!B13*'CU80'!$W$5+'CU80'!$W$4&lt;0,0,AreaUnderNormalCurve!B13*'CU80'!$W$5+'CU80'!$W$4)</f>
        <v>1.1508771929824562</v>
      </c>
      <c r="X15" s="6">
        <f>IF(AreaUnderNormalCurve!B13*'CU80'!$X$5+'CU80'!$X$4&lt;0,0,AreaUnderNormalCurve!B13*'CU80'!$X$5+'CU80'!$X$4)</f>
        <v>1.2587719298245612</v>
      </c>
    </row>
    <row r="16" spans="1:24" ht="14.25">
      <c r="A16" s="1"/>
      <c r="B16" s="6">
        <f>IF(AreaUnderNormalCurve!B14*'CU80'!$B$5+'CU80'!$B$4&lt;0,0,AreaUnderNormalCurve!B14*'CU80'!$B$5+'CU80'!$B$4)</f>
        <v>0.19548872180451127</v>
      </c>
      <c r="C16" s="6">
        <f>IF(AreaUnderNormalCurve!B14*'CU80'!$C$5+'CU80'!$C$4&lt;0,0,AreaUnderNormalCurve!B14*'CU80'!$C$5+'CU80'!$C$4)</f>
        <v>0.39097744360902253</v>
      </c>
      <c r="D16" s="6">
        <f>IF(AreaUnderNormalCurve!B14*'CU80'!$D$5+'CU80'!$D$4&lt;0,0,AreaUnderNormalCurve!B14*'CU80'!$D$5+'CU80'!$D$4)</f>
        <v>0.469172932330827</v>
      </c>
      <c r="E16" s="6">
        <f>IF(AreaUnderNormalCurve!B14*'CU80'!$E$5+'CU80'!$E$4&lt;0,0,AreaUnderNormalCurve!B14*'CU80'!$E$5+'CU80'!$E$4)</f>
        <v>0.5082706766917293</v>
      </c>
      <c r="F16" s="6">
        <f>IF(AreaUnderNormalCurve!B14*'CU80'!$F$5+'CU80'!$F$4&lt;0,0,AreaUnderNormalCurve!B14*'CU80'!$F$5+'CU80'!$F$4)</f>
        <v>0.5473684210526315</v>
      </c>
      <c r="G16" s="6">
        <f>IF(AreaUnderNormalCurve!B14*'CU80'!$G$5+'CU80'!$G$4&lt;0,0,AreaUnderNormalCurve!B14*'CU80'!$G$5+'CU80'!$G$4)</f>
        <v>0.5864661654135338</v>
      </c>
      <c r="H16" s="6">
        <f>IF(AreaUnderNormalCurve!B14*'CU80'!$H$5+'CU80'!$H$4&lt;0,0,AreaUnderNormalCurve!B14*'CU80'!$H$5+'CU80'!$H$4)</f>
        <v>0.6255639097744361</v>
      </c>
      <c r="I16" s="6">
        <f>IF(AreaUnderNormalCurve!B14*'CU80'!$I$5+'CU80'!$I$4&lt;0,0,AreaUnderNormalCurve!B14*'CU80'!$I$5+'CU80'!$I$4)</f>
        <v>0.6646616541353383</v>
      </c>
      <c r="J16" s="6">
        <f>IF(AreaUnderNormalCurve!B14*'CU80'!$J$5+'CU80'!$J$4&lt;0,0,AreaUnderNormalCurve!B14*'CU80'!$J$5+'CU80'!$J$4)</f>
        <v>0.7037593984962406</v>
      </c>
      <c r="K16" s="6">
        <f>IF(AreaUnderNormalCurve!B14*'CU80'!$K$5+'CU80'!$K$4&lt;0,0,AreaUnderNormalCurve!B14*'CU80'!$K$5+'CU80'!$K$4)</f>
        <v>0.7428571428571428</v>
      </c>
      <c r="L16" s="6">
        <f>IF(AreaUnderNormalCurve!B14*'CU80'!$L$5+'CU80'!$L$4&lt;0,0,AreaUnderNormalCurve!B14*'CU80'!$L$5+'CU80'!$L$4)</f>
        <v>0.7819548872180451</v>
      </c>
      <c r="M16" s="6">
        <f>IF(AreaUnderNormalCurve!B14*'CU80'!$M$5+'CU80'!$M$4&lt;0,0,AreaUnderNormalCurve!B14*'CU80'!$M$5+'CU80'!$M$4)</f>
        <v>0.8210526315789474</v>
      </c>
      <c r="N16" s="6">
        <f>IF(AreaUnderNormalCurve!B14*'CU80'!$N$5+'CU80'!$N$4&lt;0,0,AreaUnderNormalCurve!B14*'CU80'!$N$5+'CU80'!$N$4)</f>
        <v>0.8601503759398497</v>
      </c>
      <c r="O16" s="6">
        <f>IF(AreaUnderNormalCurve!B14*'CU80'!$O$5+'CU80'!$O$4&lt;0,0,AreaUnderNormalCurve!B14*'CU80'!$O$5+'CU80'!$O$4)</f>
        <v>0.8992481203007516</v>
      </c>
      <c r="P16" s="6">
        <f>IF(AreaUnderNormalCurve!B14*'CU80'!$P$5+'CU80'!$P$4&lt;0,0,AreaUnderNormalCurve!B14*'CU80'!$P$5+'CU80'!$P$4)</f>
        <v>0.938345864661654</v>
      </c>
      <c r="Q16" s="6">
        <f>IF(AreaUnderNormalCurve!B14*'CU80'!$Q$5+'CU80'!$Q$4&lt;0,0,AreaUnderNormalCurve!B14*'CU80'!$Q$5+'CU80'!$Q$4)</f>
        <v>0.9774436090225563</v>
      </c>
      <c r="R16" s="6">
        <f>IF(AreaUnderNormalCurve!B14*'CU80'!$R$5+'CU80'!$R$4&lt;0,0,AreaUnderNormalCurve!B14*'CU80'!$R$5+'CU80'!$R$4)</f>
        <v>1.0165413533834586</v>
      </c>
      <c r="S16" s="6">
        <f>IF(AreaUnderNormalCurve!B14*'CU80'!$S$5+'CU80'!$S$4&lt;0,0,AreaUnderNormalCurve!B14*'CU80'!$S$5+'CU80'!$S$4)</f>
        <v>1.0556390977443608</v>
      </c>
      <c r="T16" s="6">
        <f>IF(AreaUnderNormalCurve!B14*'CU80'!$T$5+'CU80'!$T$4&lt;0,0,AreaUnderNormalCurve!B14*'CU80'!$T$5+'CU80'!$T$4)</f>
        <v>1.094736842105263</v>
      </c>
      <c r="U16" s="6">
        <f>IF(AreaUnderNormalCurve!B14*'CU80'!$U$5+'CU80'!$U$4&lt;0,0,AreaUnderNormalCurve!B14*'CU80'!$U$5+'CU80'!$U$4)</f>
        <v>1.1338345864661652</v>
      </c>
      <c r="V16" s="6">
        <f>IF(AreaUnderNormalCurve!B14*'CU80'!$V$5+'CU80'!$V$4&lt;0,0,AreaUnderNormalCurve!B14*'CU80'!$V$5+'CU80'!$V$4)</f>
        <v>1.1729323308270676</v>
      </c>
      <c r="W16" s="6">
        <f>IF(AreaUnderNormalCurve!B14*'CU80'!$W$5+'CU80'!$W$4&lt;0,0,AreaUnderNormalCurve!B14*'CU80'!$W$5+'CU80'!$W$4)</f>
        <v>1.2511278195488722</v>
      </c>
      <c r="X16" s="6">
        <f>IF(AreaUnderNormalCurve!B14*'CU80'!$X$5+'CU80'!$X$4&lt;0,0,AreaUnderNormalCurve!B14*'CU80'!$X$5+'CU80'!$X$4)</f>
        <v>1.3684210526315788</v>
      </c>
    </row>
    <row r="17" spans="1:24" ht="14.25">
      <c r="A17" s="1"/>
      <c r="B17" s="6">
        <f>IF(AreaUnderNormalCurve!B15*'CU80'!$B$5+'CU80'!$B$4&lt;0,0,AreaUnderNormalCurve!B15*'CU80'!$B$5+'CU80'!$B$4)</f>
        <v>0.21115288220551376</v>
      </c>
      <c r="C17" s="6">
        <f>IF(AreaUnderNormalCurve!B15*'CU80'!$C$5+'CU80'!$C$4&lt;0,0,AreaUnderNormalCurve!B15*'CU80'!$C$5+'CU80'!$C$4)</f>
        <v>0.4223057644110275</v>
      </c>
      <c r="D17" s="6">
        <f>IF(AreaUnderNormalCurve!B15*'CU80'!$D$5+'CU80'!$D$4&lt;0,0,AreaUnderNormalCurve!B15*'CU80'!$D$5+'CU80'!$D$4)</f>
        <v>0.506766917293233</v>
      </c>
      <c r="E17" s="6">
        <f>IF(AreaUnderNormalCurve!B15*'CU80'!$E$5+'CU80'!$E$4&lt;0,0,AreaUnderNormalCurve!B15*'CU80'!$E$5+'CU80'!$E$4)</f>
        <v>0.5489974937343358</v>
      </c>
      <c r="F17" s="6">
        <f>IF(AreaUnderNormalCurve!B15*'CU80'!$F$5+'CU80'!$F$4&lt;0,0,AreaUnderNormalCurve!B15*'CU80'!$F$5+'CU80'!$F$4)</f>
        <v>0.5912280701754385</v>
      </c>
      <c r="G17" s="6">
        <f>IF(AreaUnderNormalCurve!B15*'CU80'!$G$5+'CU80'!$G$4&lt;0,0,AreaUnderNormalCurve!B15*'CU80'!$G$5+'CU80'!$G$4)</f>
        <v>0.6334586466165413</v>
      </c>
      <c r="H17" s="6">
        <f>IF(AreaUnderNormalCurve!B15*'CU80'!$H$5+'CU80'!$H$4&lt;0,0,AreaUnderNormalCurve!B15*'CU80'!$H$5+'CU80'!$H$4)</f>
        <v>0.6756892230576441</v>
      </c>
      <c r="I17" s="6">
        <f>IF(AreaUnderNormalCurve!B15*'CU80'!$I$5+'CU80'!$I$4&lt;0,0,AreaUnderNormalCurve!B15*'CU80'!$I$5+'CU80'!$I$4)</f>
        <v>0.7179197994987467</v>
      </c>
      <c r="J17" s="6">
        <f>IF(AreaUnderNormalCurve!B15*'CU80'!$J$5+'CU80'!$J$4&lt;0,0,AreaUnderNormalCurve!B15*'CU80'!$J$5+'CU80'!$J$4)</f>
        <v>0.7601503759398496</v>
      </c>
      <c r="K17" s="6">
        <f>IF(AreaUnderNormalCurve!B15*'CU80'!$K$5+'CU80'!$K$4&lt;0,0,AreaUnderNormalCurve!B15*'CU80'!$K$5+'CU80'!$K$4)</f>
        <v>0.8023809523809522</v>
      </c>
      <c r="L17" s="6">
        <f>IF(AreaUnderNormalCurve!B15*'CU80'!$L$5+'CU80'!$L$4&lt;0,0,AreaUnderNormalCurve!B15*'CU80'!$L$5+'CU80'!$L$4)</f>
        <v>0.844611528822055</v>
      </c>
      <c r="M17" s="6">
        <f>IF(AreaUnderNormalCurve!B15*'CU80'!$M$5+'CU80'!$M$4&lt;0,0,AreaUnderNormalCurve!B15*'CU80'!$M$5+'CU80'!$M$4)</f>
        <v>0.8868421052631579</v>
      </c>
      <c r="N17" s="6">
        <f>IF(AreaUnderNormalCurve!B15*'CU80'!$N$5+'CU80'!$N$4&lt;0,0,AreaUnderNormalCurve!B15*'CU80'!$N$5+'CU80'!$N$4)</f>
        <v>0.9290726817042606</v>
      </c>
      <c r="O17" s="6">
        <f>IF(AreaUnderNormalCurve!B15*'CU80'!$O$5+'CU80'!$O$4&lt;0,0,AreaUnderNormalCurve!B15*'CU80'!$O$5+'CU80'!$O$4)</f>
        <v>0.9713032581453631</v>
      </c>
      <c r="P17" s="6">
        <f>IF(AreaUnderNormalCurve!B15*'CU80'!$P$5+'CU80'!$P$4&lt;0,0,AreaUnderNormalCurve!B15*'CU80'!$P$5+'CU80'!$P$4)</f>
        <v>1.013533834586466</v>
      </c>
      <c r="Q17" s="6">
        <f>IF(AreaUnderNormalCurve!B15*'CU80'!$Q$5+'CU80'!$Q$4&lt;0,0,AreaUnderNormalCurve!B15*'CU80'!$Q$5+'CU80'!$Q$4)</f>
        <v>1.0557644110275688</v>
      </c>
      <c r="R17" s="6">
        <f>IF(AreaUnderNormalCurve!B15*'CU80'!$R$5+'CU80'!$R$4&lt;0,0,AreaUnderNormalCurve!B15*'CU80'!$R$5+'CU80'!$R$4)</f>
        <v>1.0979949874686716</v>
      </c>
      <c r="S17" s="6">
        <f>IF(AreaUnderNormalCurve!B15*'CU80'!$S$5+'CU80'!$S$4&lt;0,0,AreaUnderNormalCurve!B15*'CU80'!$S$5+'CU80'!$S$4)</f>
        <v>1.1402255639097745</v>
      </c>
      <c r="T17" s="6">
        <f>IF(AreaUnderNormalCurve!B15*'CU80'!$T$5+'CU80'!$T$4&lt;0,0,AreaUnderNormalCurve!B15*'CU80'!$T$5+'CU80'!$T$4)</f>
        <v>1.182456140350877</v>
      </c>
      <c r="U17" s="6">
        <f>IF(AreaUnderNormalCurve!B15*'CU80'!$U$5+'CU80'!$U$4&lt;0,0,AreaUnderNormalCurve!B15*'CU80'!$U$5+'CU80'!$U$4)</f>
        <v>1.2246867167919797</v>
      </c>
      <c r="V17" s="6">
        <f>IF(AreaUnderNormalCurve!B15*'CU80'!$V$5+'CU80'!$V$4&lt;0,0,AreaUnderNormalCurve!B15*'CU80'!$V$5+'CU80'!$V$4)</f>
        <v>1.2669172932330826</v>
      </c>
      <c r="W17" s="6">
        <f>IF(AreaUnderNormalCurve!B15*'CU80'!$W$5+'CU80'!$W$4&lt;0,0,AreaUnderNormalCurve!B15*'CU80'!$W$5+'CU80'!$W$4)</f>
        <v>1.3513784461152882</v>
      </c>
      <c r="X17" s="6">
        <f>IF(AreaUnderNormalCurve!B15*'CU80'!$X$5+'CU80'!$X$4&lt;0,0,AreaUnderNormalCurve!B15*'CU80'!$X$5+'CU80'!$X$4)</f>
        <v>1.4780701754385963</v>
      </c>
    </row>
    <row r="18" spans="1:24" ht="14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3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21"/>
      <c r="B21" s="26" t="str">
        <f>"-1.5 ML/ha"</f>
        <v>-1.5 ML/ha</v>
      </c>
      <c r="C21" s="26" t="str">
        <f>"-1.0 ML/ha"</f>
        <v>-1.0 ML/ha</v>
      </c>
      <c r="D21" s="26" t="str">
        <f>"-0.8 ML/ha"</f>
        <v>-0.8 ML/ha</v>
      </c>
      <c r="E21" s="26" t="str">
        <f>"-0.7 ML/ha"</f>
        <v>-0.7 ML/ha</v>
      </c>
      <c r="F21" s="26" t="str">
        <f>"-0.6 ML/ha"</f>
        <v>-0.6 ML/ha</v>
      </c>
      <c r="G21" s="26" t="str">
        <f>"-0.5 ML/ha"</f>
        <v>-0.5 ML/ha</v>
      </c>
      <c r="H21" s="26" t="str">
        <f>"-0.4 ML/ha"</f>
        <v>-0.4 ML/ha</v>
      </c>
      <c r="I21" s="26" t="str">
        <f>"-0.3 ML/ha"</f>
        <v>-0.3 ML/ha</v>
      </c>
      <c r="J21" s="26" t="str">
        <f>"-0.2 ML/ha"</f>
        <v>-0.2 ML/ha</v>
      </c>
      <c r="K21" s="26" t="str">
        <f>"-0.1 ML/ha"</f>
        <v>-0.1 ML/ha</v>
      </c>
      <c r="L21" s="26" t="s">
        <v>8</v>
      </c>
      <c r="M21" s="26" t="str">
        <f>"+0.1 ML/ha"</f>
        <v>+0.1 ML/ha</v>
      </c>
      <c r="N21" s="26" t="str">
        <f>"+0.2 ML/ha"</f>
        <v>+0.2 ML/ha</v>
      </c>
      <c r="O21" s="26" t="str">
        <f>"+0.3 ML/ha"</f>
        <v>+0.3 ML/ha</v>
      </c>
      <c r="P21" s="26" t="str">
        <f>"+0.4 ML/ha"</f>
        <v>+0.4 ML/ha</v>
      </c>
      <c r="Q21" s="26" t="str">
        <f>"+0.5 ML/ha"</f>
        <v>+0.5 ML/ha</v>
      </c>
      <c r="R21" s="26" t="str">
        <f>"+0.6 ML/ha"</f>
        <v>+0.6 ML/ha</v>
      </c>
      <c r="S21" s="26" t="str">
        <f>"+0.7 ML/ha"</f>
        <v>+0.7 ML/ha</v>
      </c>
      <c r="T21" s="26" t="str">
        <f>"+0.8 ML/ha"</f>
        <v>+0.8 ML/ha</v>
      </c>
      <c r="U21" s="26" t="str">
        <f>"+0.9 ML/ha"</f>
        <v>+0.9 ML/ha</v>
      </c>
      <c r="V21" s="26" t="str">
        <f>"+1.0 ML/ha"</f>
        <v>+1.0 ML/ha</v>
      </c>
      <c r="W21" s="26" t="str">
        <f>"+1.2 ML/ha"</f>
        <v>+1.2 ML/ha</v>
      </c>
      <c r="X21" s="22" t="str">
        <f>"+1.5 ML/ha"</f>
        <v>+1.5 ML/ha</v>
      </c>
    </row>
    <row r="22" spans="1:24" ht="15">
      <c r="A22" s="27" t="s">
        <v>9</v>
      </c>
      <c r="B22" s="25">
        <v>0.375</v>
      </c>
      <c r="C22" s="25">
        <v>0.75</v>
      </c>
      <c r="D22" s="25">
        <v>0.9</v>
      </c>
      <c r="E22" s="25">
        <v>0.975</v>
      </c>
      <c r="F22" s="25">
        <v>1.05</v>
      </c>
      <c r="G22" s="25">
        <v>1.125</v>
      </c>
      <c r="H22" s="25">
        <v>1.2</v>
      </c>
      <c r="I22" s="25">
        <v>1.275</v>
      </c>
      <c r="J22" s="25">
        <v>1.35</v>
      </c>
      <c r="K22" s="25">
        <v>1.425</v>
      </c>
      <c r="L22" s="25">
        <v>1.5</v>
      </c>
      <c r="M22" s="25">
        <v>1.575</v>
      </c>
      <c r="N22" s="25">
        <v>1.65</v>
      </c>
      <c r="O22" s="25">
        <v>1.725</v>
      </c>
      <c r="P22" s="25">
        <v>1.8</v>
      </c>
      <c r="Q22" s="25">
        <v>1.875</v>
      </c>
      <c r="R22" s="25">
        <v>1.95</v>
      </c>
      <c r="S22" s="25">
        <v>2.025</v>
      </c>
      <c r="T22" s="25">
        <v>2.1</v>
      </c>
      <c r="U22" s="25">
        <v>2.175</v>
      </c>
      <c r="V22" s="25">
        <v>2.25</v>
      </c>
      <c r="W22" s="25">
        <v>2.4</v>
      </c>
      <c r="X22" s="28">
        <v>2.625</v>
      </c>
    </row>
    <row r="23" spans="1:24" ht="15.75" thickBot="1">
      <c r="A23" s="29" t="s">
        <v>10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>
        <v>0</v>
      </c>
    </row>
    <row r="24" spans="1:24" ht="14.25">
      <c r="A24" s="1"/>
      <c r="B24" s="6">
        <f aca="true" t="shared" si="2" ref="B24:K35">B$22+B$23</f>
        <v>0.375</v>
      </c>
      <c r="C24" s="6">
        <f t="shared" si="2"/>
        <v>0.75</v>
      </c>
      <c r="D24" s="6">
        <f t="shared" si="2"/>
        <v>0.9</v>
      </c>
      <c r="E24" s="6">
        <f t="shared" si="2"/>
        <v>0.975</v>
      </c>
      <c r="F24" s="6">
        <f t="shared" si="2"/>
        <v>1.05</v>
      </c>
      <c r="G24" s="6">
        <f t="shared" si="2"/>
        <v>1.125</v>
      </c>
      <c r="H24" s="6">
        <f t="shared" si="2"/>
        <v>1.2</v>
      </c>
      <c r="I24" s="6">
        <f t="shared" si="2"/>
        <v>1.275</v>
      </c>
      <c r="J24" s="6">
        <f t="shared" si="2"/>
        <v>1.35</v>
      </c>
      <c r="K24" s="6">
        <f t="shared" si="2"/>
        <v>1.425</v>
      </c>
      <c r="L24" s="6">
        <f aca="true" t="shared" si="3" ref="L24:X35">L$22+L$23</f>
        <v>1.5</v>
      </c>
      <c r="M24" s="6">
        <f t="shared" si="3"/>
        <v>1.575</v>
      </c>
      <c r="N24" s="6">
        <f t="shared" si="3"/>
        <v>1.65</v>
      </c>
      <c r="O24" s="6">
        <f t="shared" si="3"/>
        <v>1.725</v>
      </c>
      <c r="P24" s="6">
        <f t="shared" si="3"/>
        <v>1.8</v>
      </c>
      <c r="Q24" s="6">
        <f t="shared" si="3"/>
        <v>1.875</v>
      </c>
      <c r="R24" s="6">
        <f t="shared" si="3"/>
        <v>1.95</v>
      </c>
      <c r="S24" s="6">
        <f t="shared" si="3"/>
        <v>2.025</v>
      </c>
      <c r="T24" s="6">
        <f t="shared" si="3"/>
        <v>2.1</v>
      </c>
      <c r="U24" s="6">
        <f t="shared" si="3"/>
        <v>2.175</v>
      </c>
      <c r="V24" s="6">
        <f t="shared" si="3"/>
        <v>2.25</v>
      </c>
      <c r="W24" s="6">
        <f t="shared" si="3"/>
        <v>2.4</v>
      </c>
      <c r="X24" s="6">
        <f t="shared" si="3"/>
        <v>2.625</v>
      </c>
    </row>
    <row r="25" spans="1:24" ht="14.25">
      <c r="A25" s="1"/>
      <c r="B25" s="6">
        <f t="shared" si="2"/>
        <v>0.375</v>
      </c>
      <c r="C25" s="6">
        <f t="shared" si="2"/>
        <v>0.75</v>
      </c>
      <c r="D25" s="6">
        <f t="shared" si="2"/>
        <v>0.9</v>
      </c>
      <c r="E25" s="6">
        <f t="shared" si="2"/>
        <v>0.975</v>
      </c>
      <c r="F25" s="6">
        <f t="shared" si="2"/>
        <v>1.05</v>
      </c>
      <c r="G25" s="6">
        <f t="shared" si="2"/>
        <v>1.125</v>
      </c>
      <c r="H25" s="6">
        <f t="shared" si="2"/>
        <v>1.2</v>
      </c>
      <c r="I25" s="6">
        <f t="shared" si="2"/>
        <v>1.275</v>
      </c>
      <c r="J25" s="6">
        <f t="shared" si="2"/>
        <v>1.35</v>
      </c>
      <c r="K25" s="6">
        <f t="shared" si="2"/>
        <v>1.425</v>
      </c>
      <c r="L25" s="6">
        <f t="shared" si="3"/>
        <v>1.5</v>
      </c>
      <c r="M25" s="6">
        <f t="shared" si="3"/>
        <v>1.575</v>
      </c>
      <c r="N25" s="6">
        <f t="shared" si="3"/>
        <v>1.65</v>
      </c>
      <c r="O25" s="6">
        <f t="shared" si="3"/>
        <v>1.725</v>
      </c>
      <c r="P25" s="6">
        <f t="shared" si="3"/>
        <v>1.8</v>
      </c>
      <c r="Q25" s="6">
        <f t="shared" si="3"/>
        <v>1.875</v>
      </c>
      <c r="R25" s="6">
        <f t="shared" si="3"/>
        <v>1.95</v>
      </c>
      <c r="S25" s="6">
        <f t="shared" si="3"/>
        <v>2.025</v>
      </c>
      <c r="T25" s="6">
        <f t="shared" si="3"/>
        <v>2.1</v>
      </c>
      <c r="U25" s="6">
        <f t="shared" si="3"/>
        <v>2.175</v>
      </c>
      <c r="V25" s="6">
        <f t="shared" si="3"/>
        <v>2.25</v>
      </c>
      <c r="W25" s="6">
        <f t="shared" si="3"/>
        <v>2.4</v>
      </c>
      <c r="X25" s="6">
        <f t="shared" si="3"/>
        <v>2.625</v>
      </c>
    </row>
    <row r="26" spans="1:24" ht="14.25">
      <c r="A26" s="1"/>
      <c r="B26" s="6">
        <f t="shared" si="2"/>
        <v>0.375</v>
      </c>
      <c r="C26" s="6">
        <f t="shared" si="2"/>
        <v>0.75</v>
      </c>
      <c r="D26" s="6">
        <f t="shared" si="2"/>
        <v>0.9</v>
      </c>
      <c r="E26" s="6">
        <f t="shared" si="2"/>
        <v>0.975</v>
      </c>
      <c r="F26" s="6">
        <f t="shared" si="2"/>
        <v>1.05</v>
      </c>
      <c r="G26" s="6">
        <f t="shared" si="2"/>
        <v>1.125</v>
      </c>
      <c r="H26" s="6">
        <f t="shared" si="2"/>
        <v>1.2</v>
      </c>
      <c r="I26" s="6">
        <f t="shared" si="2"/>
        <v>1.275</v>
      </c>
      <c r="J26" s="6">
        <f t="shared" si="2"/>
        <v>1.35</v>
      </c>
      <c r="K26" s="6">
        <f t="shared" si="2"/>
        <v>1.425</v>
      </c>
      <c r="L26" s="6">
        <f t="shared" si="3"/>
        <v>1.5</v>
      </c>
      <c r="M26" s="6">
        <f t="shared" si="3"/>
        <v>1.575</v>
      </c>
      <c r="N26" s="6">
        <f t="shared" si="3"/>
        <v>1.65</v>
      </c>
      <c r="O26" s="6">
        <f t="shared" si="3"/>
        <v>1.725</v>
      </c>
      <c r="P26" s="6">
        <f t="shared" si="3"/>
        <v>1.8</v>
      </c>
      <c r="Q26" s="6">
        <f t="shared" si="3"/>
        <v>1.875</v>
      </c>
      <c r="R26" s="6">
        <f t="shared" si="3"/>
        <v>1.95</v>
      </c>
      <c r="S26" s="6">
        <f t="shared" si="3"/>
        <v>2.025</v>
      </c>
      <c r="T26" s="6">
        <f t="shared" si="3"/>
        <v>2.1</v>
      </c>
      <c r="U26" s="6">
        <f t="shared" si="3"/>
        <v>2.175</v>
      </c>
      <c r="V26" s="6">
        <f t="shared" si="3"/>
        <v>2.25</v>
      </c>
      <c r="W26" s="6">
        <f t="shared" si="3"/>
        <v>2.4</v>
      </c>
      <c r="X26" s="6">
        <f t="shared" si="3"/>
        <v>2.625</v>
      </c>
    </row>
    <row r="27" spans="1:24" ht="14.25">
      <c r="A27" s="1"/>
      <c r="B27" s="6">
        <f t="shared" si="2"/>
        <v>0.375</v>
      </c>
      <c r="C27" s="6">
        <f t="shared" si="2"/>
        <v>0.75</v>
      </c>
      <c r="D27" s="6">
        <f t="shared" si="2"/>
        <v>0.9</v>
      </c>
      <c r="E27" s="6">
        <f t="shared" si="2"/>
        <v>0.975</v>
      </c>
      <c r="F27" s="6">
        <f t="shared" si="2"/>
        <v>1.05</v>
      </c>
      <c r="G27" s="6">
        <f t="shared" si="2"/>
        <v>1.125</v>
      </c>
      <c r="H27" s="6">
        <f t="shared" si="2"/>
        <v>1.2</v>
      </c>
      <c r="I27" s="6">
        <f t="shared" si="2"/>
        <v>1.275</v>
      </c>
      <c r="J27" s="6">
        <f t="shared" si="2"/>
        <v>1.35</v>
      </c>
      <c r="K27" s="6">
        <f t="shared" si="2"/>
        <v>1.425</v>
      </c>
      <c r="L27" s="6">
        <f t="shared" si="3"/>
        <v>1.5</v>
      </c>
      <c r="M27" s="6">
        <f t="shared" si="3"/>
        <v>1.575</v>
      </c>
      <c r="N27" s="6">
        <f t="shared" si="3"/>
        <v>1.65</v>
      </c>
      <c r="O27" s="6">
        <f t="shared" si="3"/>
        <v>1.725</v>
      </c>
      <c r="P27" s="6">
        <f t="shared" si="3"/>
        <v>1.8</v>
      </c>
      <c r="Q27" s="6">
        <f t="shared" si="3"/>
        <v>1.875</v>
      </c>
      <c r="R27" s="6">
        <f t="shared" si="3"/>
        <v>1.95</v>
      </c>
      <c r="S27" s="6">
        <f t="shared" si="3"/>
        <v>2.025</v>
      </c>
      <c r="T27" s="6">
        <f t="shared" si="3"/>
        <v>2.1</v>
      </c>
      <c r="U27" s="6">
        <f t="shared" si="3"/>
        <v>2.175</v>
      </c>
      <c r="V27" s="6">
        <f t="shared" si="3"/>
        <v>2.25</v>
      </c>
      <c r="W27" s="6">
        <f t="shared" si="3"/>
        <v>2.4</v>
      </c>
      <c r="X27" s="6">
        <f t="shared" si="3"/>
        <v>2.625</v>
      </c>
    </row>
    <row r="28" spans="1:24" ht="14.25">
      <c r="A28" s="1"/>
      <c r="B28" s="6">
        <f t="shared" si="2"/>
        <v>0.375</v>
      </c>
      <c r="C28" s="6">
        <f t="shared" si="2"/>
        <v>0.75</v>
      </c>
      <c r="D28" s="6">
        <f t="shared" si="2"/>
        <v>0.9</v>
      </c>
      <c r="E28" s="6">
        <f t="shared" si="2"/>
        <v>0.975</v>
      </c>
      <c r="F28" s="6">
        <f t="shared" si="2"/>
        <v>1.05</v>
      </c>
      <c r="G28" s="6">
        <f t="shared" si="2"/>
        <v>1.125</v>
      </c>
      <c r="H28" s="6">
        <f t="shared" si="2"/>
        <v>1.2</v>
      </c>
      <c r="I28" s="6">
        <f t="shared" si="2"/>
        <v>1.275</v>
      </c>
      <c r="J28" s="6">
        <f t="shared" si="2"/>
        <v>1.35</v>
      </c>
      <c r="K28" s="6">
        <f t="shared" si="2"/>
        <v>1.425</v>
      </c>
      <c r="L28" s="6">
        <f t="shared" si="3"/>
        <v>1.5</v>
      </c>
      <c r="M28" s="6">
        <f t="shared" si="3"/>
        <v>1.575</v>
      </c>
      <c r="N28" s="6">
        <f t="shared" si="3"/>
        <v>1.65</v>
      </c>
      <c r="O28" s="6">
        <f t="shared" si="3"/>
        <v>1.725</v>
      </c>
      <c r="P28" s="6">
        <f t="shared" si="3"/>
        <v>1.8</v>
      </c>
      <c r="Q28" s="6">
        <f t="shared" si="3"/>
        <v>1.875</v>
      </c>
      <c r="R28" s="6">
        <f t="shared" si="3"/>
        <v>1.95</v>
      </c>
      <c r="S28" s="6">
        <f t="shared" si="3"/>
        <v>2.025</v>
      </c>
      <c r="T28" s="6">
        <f t="shared" si="3"/>
        <v>2.1</v>
      </c>
      <c r="U28" s="6">
        <f t="shared" si="3"/>
        <v>2.175</v>
      </c>
      <c r="V28" s="6">
        <f t="shared" si="3"/>
        <v>2.25</v>
      </c>
      <c r="W28" s="6">
        <f t="shared" si="3"/>
        <v>2.4</v>
      </c>
      <c r="X28" s="6">
        <f t="shared" si="3"/>
        <v>2.625</v>
      </c>
    </row>
    <row r="29" spans="1:24" ht="14.25">
      <c r="A29" s="1"/>
      <c r="B29" s="6">
        <f t="shared" si="2"/>
        <v>0.375</v>
      </c>
      <c r="C29" s="6">
        <f t="shared" si="2"/>
        <v>0.75</v>
      </c>
      <c r="D29" s="6">
        <f t="shared" si="2"/>
        <v>0.9</v>
      </c>
      <c r="E29" s="6">
        <f t="shared" si="2"/>
        <v>0.975</v>
      </c>
      <c r="F29" s="6">
        <f t="shared" si="2"/>
        <v>1.05</v>
      </c>
      <c r="G29" s="6">
        <f t="shared" si="2"/>
        <v>1.125</v>
      </c>
      <c r="H29" s="6">
        <f t="shared" si="2"/>
        <v>1.2</v>
      </c>
      <c r="I29" s="6">
        <f t="shared" si="2"/>
        <v>1.275</v>
      </c>
      <c r="J29" s="6">
        <f t="shared" si="2"/>
        <v>1.35</v>
      </c>
      <c r="K29" s="6">
        <f t="shared" si="2"/>
        <v>1.425</v>
      </c>
      <c r="L29" s="6">
        <f t="shared" si="3"/>
        <v>1.5</v>
      </c>
      <c r="M29" s="6">
        <f t="shared" si="3"/>
        <v>1.575</v>
      </c>
      <c r="N29" s="6">
        <f t="shared" si="3"/>
        <v>1.65</v>
      </c>
      <c r="O29" s="6">
        <f t="shared" si="3"/>
        <v>1.725</v>
      </c>
      <c r="P29" s="6">
        <f t="shared" si="3"/>
        <v>1.8</v>
      </c>
      <c r="Q29" s="6">
        <f t="shared" si="3"/>
        <v>1.875</v>
      </c>
      <c r="R29" s="6">
        <f t="shared" si="3"/>
        <v>1.95</v>
      </c>
      <c r="S29" s="6">
        <f t="shared" si="3"/>
        <v>2.025</v>
      </c>
      <c r="T29" s="6">
        <f t="shared" si="3"/>
        <v>2.1</v>
      </c>
      <c r="U29" s="6">
        <f t="shared" si="3"/>
        <v>2.175</v>
      </c>
      <c r="V29" s="6">
        <f t="shared" si="3"/>
        <v>2.25</v>
      </c>
      <c r="W29" s="6">
        <f t="shared" si="3"/>
        <v>2.4</v>
      </c>
      <c r="X29" s="6">
        <f t="shared" si="3"/>
        <v>2.625</v>
      </c>
    </row>
    <row r="30" spans="1:24" ht="14.25">
      <c r="A30" s="1"/>
      <c r="B30" s="6">
        <f t="shared" si="2"/>
        <v>0.375</v>
      </c>
      <c r="C30" s="6">
        <f t="shared" si="2"/>
        <v>0.75</v>
      </c>
      <c r="D30" s="6">
        <f t="shared" si="2"/>
        <v>0.9</v>
      </c>
      <c r="E30" s="6">
        <f t="shared" si="2"/>
        <v>0.975</v>
      </c>
      <c r="F30" s="6">
        <f t="shared" si="2"/>
        <v>1.05</v>
      </c>
      <c r="G30" s="6">
        <f t="shared" si="2"/>
        <v>1.125</v>
      </c>
      <c r="H30" s="6">
        <f t="shared" si="2"/>
        <v>1.2</v>
      </c>
      <c r="I30" s="6">
        <f t="shared" si="2"/>
        <v>1.275</v>
      </c>
      <c r="J30" s="6">
        <f t="shared" si="2"/>
        <v>1.35</v>
      </c>
      <c r="K30" s="6">
        <f t="shared" si="2"/>
        <v>1.425</v>
      </c>
      <c r="L30" s="6">
        <f t="shared" si="3"/>
        <v>1.5</v>
      </c>
      <c r="M30" s="6">
        <f t="shared" si="3"/>
        <v>1.575</v>
      </c>
      <c r="N30" s="6">
        <f t="shared" si="3"/>
        <v>1.65</v>
      </c>
      <c r="O30" s="6">
        <f t="shared" si="3"/>
        <v>1.725</v>
      </c>
      <c r="P30" s="6">
        <f t="shared" si="3"/>
        <v>1.8</v>
      </c>
      <c r="Q30" s="6">
        <f t="shared" si="3"/>
        <v>1.875</v>
      </c>
      <c r="R30" s="6">
        <f t="shared" si="3"/>
        <v>1.95</v>
      </c>
      <c r="S30" s="6">
        <f t="shared" si="3"/>
        <v>2.025</v>
      </c>
      <c r="T30" s="6">
        <f t="shared" si="3"/>
        <v>2.1</v>
      </c>
      <c r="U30" s="6">
        <f t="shared" si="3"/>
        <v>2.175</v>
      </c>
      <c r="V30" s="6">
        <f t="shared" si="3"/>
        <v>2.25</v>
      </c>
      <c r="W30" s="6">
        <f t="shared" si="3"/>
        <v>2.4</v>
      </c>
      <c r="X30" s="6">
        <f t="shared" si="3"/>
        <v>2.625</v>
      </c>
    </row>
    <row r="31" spans="1:24" ht="14.25">
      <c r="A31" s="1"/>
      <c r="B31" s="6">
        <f t="shared" si="2"/>
        <v>0.375</v>
      </c>
      <c r="C31" s="6">
        <f t="shared" si="2"/>
        <v>0.75</v>
      </c>
      <c r="D31" s="6">
        <f t="shared" si="2"/>
        <v>0.9</v>
      </c>
      <c r="E31" s="6">
        <f t="shared" si="2"/>
        <v>0.975</v>
      </c>
      <c r="F31" s="6">
        <f t="shared" si="2"/>
        <v>1.05</v>
      </c>
      <c r="G31" s="6">
        <f t="shared" si="2"/>
        <v>1.125</v>
      </c>
      <c r="H31" s="6">
        <f t="shared" si="2"/>
        <v>1.2</v>
      </c>
      <c r="I31" s="6">
        <f t="shared" si="2"/>
        <v>1.275</v>
      </c>
      <c r="J31" s="6">
        <f t="shared" si="2"/>
        <v>1.35</v>
      </c>
      <c r="K31" s="6">
        <f t="shared" si="2"/>
        <v>1.425</v>
      </c>
      <c r="L31" s="6">
        <f t="shared" si="3"/>
        <v>1.5</v>
      </c>
      <c r="M31" s="6">
        <f t="shared" si="3"/>
        <v>1.575</v>
      </c>
      <c r="N31" s="6">
        <f t="shared" si="3"/>
        <v>1.65</v>
      </c>
      <c r="O31" s="6">
        <f t="shared" si="3"/>
        <v>1.725</v>
      </c>
      <c r="P31" s="6">
        <f t="shared" si="3"/>
        <v>1.8</v>
      </c>
      <c r="Q31" s="6">
        <f t="shared" si="3"/>
        <v>1.875</v>
      </c>
      <c r="R31" s="6">
        <f t="shared" si="3"/>
        <v>1.95</v>
      </c>
      <c r="S31" s="6">
        <f t="shared" si="3"/>
        <v>2.025</v>
      </c>
      <c r="T31" s="6">
        <f t="shared" si="3"/>
        <v>2.1</v>
      </c>
      <c r="U31" s="6">
        <f t="shared" si="3"/>
        <v>2.175</v>
      </c>
      <c r="V31" s="6">
        <f t="shared" si="3"/>
        <v>2.25</v>
      </c>
      <c r="W31" s="6">
        <f t="shared" si="3"/>
        <v>2.4</v>
      </c>
      <c r="X31" s="6">
        <f t="shared" si="3"/>
        <v>2.625</v>
      </c>
    </row>
    <row r="32" spans="1:24" ht="14.25">
      <c r="A32" s="1"/>
      <c r="B32" s="6">
        <f t="shared" si="2"/>
        <v>0.375</v>
      </c>
      <c r="C32" s="6">
        <f t="shared" si="2"/>
        <v>0.75</v>
      </c>
      <c r="D32" s="6">
        <f t="shared" si="2"/>
        <v>0.9</v>
      </c>
      <c r="E32" s="6">
        <f t="shared" si="2"/>
        <v>0.975</v>
      </c>
      <c r="F32" s="6">
        <f t="shared" si="2"/>
        <v>1.05</v>
      </c>
      <c r="G32" s="6">
        <f t="shared" si="2"/>
        <v>1.125</v>
      </c>
      <c r="H32" s="6">
        <f t="shared" si="2"/>
        <v>1.2</v>
      </c>
      <c r="I32" s="6">
        <f t="shared" si="2"/>
        <v>1.275</v>
      </c>
      <c r="J32" s="6">
        <f t="shared" si="2"/>
        <v>1.35</v>
      </c>
      <c r="K32" s="6">
        <f t="shared" si="2"/>
        <v>1.425</v>
      </c>
      <c r="L32" s="6">
        <f t="shared" si="3"/>
        <v>1.5</v>
      </c>
      <c r="M32" s="6">
        <f t="shared" si="3"/>
        <v>1.575</v>
      </c>
      <c r="N32" s="6">
        <f t="shared" si="3"/>
        <v>1.65</v>
      </c>
      <c r="O32" s="6">
        <f t="shared" si="3"/>
        <v>1.725</v>
      </c>
      <c r="P32" s="6">
        <f t="shared" si="3"/>
        <v>1.8</v>
      </c>
      <c r="Q32" s="6">
        <f t="shared" si="3"/>
        <v>1.875</v>
      </c>
      <c r="R32" s="6">
        <f t="shared" si="3"/>
        <v>1.95</v>
      </c>
      <c r="S32" s="6">
        <f t="shared" si="3"/>
        <v>2.025</v>
      </c>
      <c r="T32" s="6">
        <f t="shared" si="3"/>
        <v>2.1</v>
      </c>
      <c r="U32" s="6">
        <f t="shared" si="3"/>
        <v>2.175</v>
      </c>
      <c r="V32" s="6">
        <f t="shared" si="3"/>
        <v>2.25</v>
      </c>
      <c r="W32" s="6">
        <f t="shared" si="3"/>
        <v>2.4</v>
      </c>
      <c r="X32" s="6">
        <f t="shared" si="3"/>
        <v>2.625</v>
      </c>
    </row>
    <row r="33" spans="1:24" ht="14.25">
      <c r="A33" s="1"/>
      <c r="B33" s="6">
        <f t="shared" si="2"/>
        <v>0.375</v>
      </c>
      <c r="C33" s="6">
        <f t="shared" si="2"/>
        <v>0.75</v>
      </c>
      <c r="D33" s="6">
        <f t="shared" si="2"/>
        <v>0.9</v>
      </c>
      <c r="E33" s="6">
        <f t="shared" si="2"/>
        <v>0.975</v>
      </c>
      <c r="F33" s="6">
        <f t="shared" si="2"/>
        <v>1.05</v>
      </c>
      <c r="G33" s="6">
        <f t="shared" si="2"/>
        <v>1.125</v>
      </c>
      <c r="H33" s="6">
        <f t="shared" si="2"/>
        <v>1.2</v>
      </c>
      <c r="I33" s="6">
        <f t="shared" si="2"/>
        <v>1.275</v>
      </c>
      <c r="J33" s="6">
        <f t="shared" si="2"/>
        <v>1.35</v>
      </c>
      <c r="K33" s="6">
        <f t="shared" si="2"/>
        <v>1.425</v>
      </c>
      <c r="L33" s="6">
        <f t="shared" si="3"/>
        <v>1.5</v>
      </c>
      <c r="M33" s="6">
        <f t="shared" si="3"/>
        <v>1.575</v>
      </c>
      <c r="N33" s="6">
        <f t="shared" si="3"/>
        <v>1.65</v>
      </c>
      <c r="O33" s="6">
        <f t="shared" si="3"/>
        <v>1.725</v>
      </c>
      <c r="P33" s="6">
        <f t="shared" si="3"/>
        <v>1.8</v>
      </c>
      <c r="Q33" s="6">
        <f t="shared" si="3"/>
        <v>1.875</v>
      </c>
      <c r="R33" s="6">
        <f t="shared" si="3"/>
        <v>1.95</v>
      </c>
      <c r="S33" s="6">
        <f t="shared" si="3"/>
        <v>2.025</v>
      </c>
      <c r="T33" s="6">
        <f t="shared" si="3"/>
        <v>2.1</v>
      </c>
      <c r="U33" s="6">
        <f t="shared" si="3"/>
        <v>2.175</v>
      </c>
      <c r="V33" s="6">
        <f t="shared" si="3"/>
        <v>2.25</v>
      </c>
      <c r="W33" s="6">
        <f t="shared" si="3"/>
        <v>2.4</v>
      </c>
      <c r="X33" s="6">
        <f t="shared" si="3"/>
        <v>2.625</v>
      </c>
    </row>
    <row r="34" spans="1:24" ht="14.25">
      <c r="A34" s="1"/>
      <c r="B34" s="6">
        <f t="shared" si="2"/>
        <v>0.375</v>
      </c>
      <c r="C34" s="6">
        <f t="shared" si="2"/>
        <v>0.75</v>
      </c>
      <c r="D34" s="6">
        <f t="shared" si="2"/>
        <v>0.9</v>
      </c>
      <c r="E34" s="6">
        <f t="shared" si="2"/>
        <v>0.975</v>
      </c>
      <c r="F34" s="6">
        <f t="shared" si="2"/>
        <v>1.05</v>
      </c>
      <c r="G34" s="6">
        <f t="shared" si="2"/>
        <v>1.125</v>
      </c>
      <c r="H34" s="6">
        <f t="shared" si="2"/>
        <v>1.2</v>
      </c>
      <c r="I34" s="6">
        <f t="shared" si="2"/>
        <v>1.275</v>
      </c>
      <c r="J34" s="6">
        <f t="shared" si="2"/>
        <v>1.35</v>
      </c>
      <c r="K34" s="6">
        <f t="shared" si="2"/>
        <v>1.425</v>
      </c>
      <c r="L34" s="6">
        <f t="shared" si="3"/>
        <v>1.5</v>
      </c>
      <c r="M34" s="6">
        <f t="shared" si="3"/>
        <v>1.575</v>
      </c>
      <c r="N34" s="6">
        <f t="shared" si="3"/>
        <v>1.65</v>
      </c>
      <c r="O34" s="6">
        <f t="shared" si="3"/>
        <v>1.725</v>
      </c>
      <c r="P34" s="6">
        <f t="shared" si="3"/>
        <v>1.8</v>
      </c>
      <c r="Q34" s="6">
        <f t="shared" si="3"/>
        <v>1.875</v>
      </c>
      <c r="R34" s="6">
        <f t="shared" si="3"/>
        <v>1.95</v>
      </c>
      <c r="S34" s="6">
        <f t="shared" si="3"/>
        <v>2.025</v>
      </c>
      <c r="T34" s="6">
        <f t="shared" si="3"/>
        <v>2.1</v>
      </c>
      <c r="U34" s="6">
        <f t="shared" si="3"/>
        <v>2.175</v>
      </c>
      <c r="V34" s="6">
        <f t="shared" si="3"/>
        <v>2.25</v>
      </c>
      <c r="W34" s="6">
        <f t="shared" si="3"/>
        <v>2.4</v>
      </c>
      <c r="X34" s="6">
        <f t="shared" si="3"/>
        <v>2.625</v>
      </c>
    </row>
    <row r="35" spans="1:24" ht="14.25">
      <c r="A35" s="1"/>
      <c r="B35" s="6">
        <f t="shared" si="2"/>
        <v>0.375</v>
      </c>
      <c r="C35" s="6">
        <f t="shared" si="2"/>
        <v>0.75</v>
      </c>
      <c r="D35" s="6">
        <f t="shared" si="2"/>
        <v>0.9</v>
      </c>
      <c r="E35" s="6">
        <f t="shared" si="2"/>
        <v>0.975</v>
      </c>
      <c r="F35" s="6">
        <f t="shared" si="2"/>
        <v>1.05</v>
      </c>
      <c r="G35" s="6">
        <f t="shared" si="2"/>
        <v>1.125</v>
      </c>
      <c r="H35" s="6">
        <f t="shared" si="2"/>
        <v>1.2</v>
      </c>
      <c r="I35" s="6">
        <f t="shared" si="2"/>
        <v>1.275</v>
      </c>
      <c r="J35" s="6">
        <f t="shared" si="2"/>
        <v>1.35</v>
      </c>
      <c r="K35" s="6">
        <f t="shared" si="2"/>
        <v>1.425</v>
      </c>
      <c r="L35" s="6">
        <f t="shared" si="3"/>
        <v>1.5</v>
      </c>
      <c r="M35" s="6">
        <f t="shared" si="3"/>
        <v>1.575</v>
      </c>
      <c r="N35" s="6">
        <f t="shared" si="3"/>
        <v>1.65</v>
      </c>
      <c r="O35" s="6">
        <f t="shared" si="3"/>
        <v>1.725</v>
      </c>
      <c r="P35" s="6">
        <f t="shared" si="3"/>
        <v>1.8</v>
      </c>
      <c r="Q35" s="6">
        <f t="shared" si="3"/>
        <v>1.875</v>
      </c>
      <c r="R35" s="6">
        <f t="shared" si="3"/>
        <v>1.95</v>
      </c>
      <c r="S35" s="6">
        <f t="shared" si="3"/>
        <v>2.025</v>
      </c>
      <c r="T35" s="6">
        <f t="shared" si="3"/>
        <v>2.1</v>
      </c>
      <c r="U35" s="6">
        <f t="shared" si="3"/>
        <v>2.175</v>
      </c>
      <c r="V35" s="6">
        <f t="shared" si="3"/>
        <v>2.25</v>
      </c>
      <c r="W35" s="6">
        <f t="shared" si="3"/>
        <v>2.4</v>
      </c>
      <c r="X35" s="6">
        <f t="shared" si="3"/>
        <v>2.625</v>
      </c>
    </row>
    <row r="36" spans="1:24" ht="14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3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15">
      <c r="A38" s="21"/>
      <c r="B38" s="26" t="str">
        <f>"-1.5 ML/ha"</f>
        <v>-1.5 ML/ha</v>
      </c>
      <c r="C38" s="26" t="str">
        <f>"-1.0 ML/ha"</f>
        <v>-1.0 ML/ha</v>
      </c>
      <c r="D38" s="26" t="str">
        <f>"-0.8 ML/ha"</f>
        <v>-0.8 ML/ha</v>
      </c>
      <c r="E38" s="26" t="str">
        <f>"-0.7 ML/ha"</f>
        <v>-0.7 ML/ha</v>
      </c>
      <c r="F38" s="26" t="str">
        <f>"-0.6 ML/ha"</f>
        <v>-0.6 ML/ha</v>
      </c>
      <c r="G38" s="26" t="str">
        <f>"-0.5 ML/ha"</f>
        <v>-0.5 ML/ha</v>
      </c>
      <c r="H38" s="26" t="str">
        <f>"-0.4 ML/ha"</f>
        <v>-0.4 ML/ha</v>
      </c>
      <c r="I38" s="26" t="str">
        <f>"-0.3 ML/ha"</f>
        <v>-0.3 ML/ha</v>
      </c>
      <c r="J38" s="26" t="str">
        <f>"-0.2 ML/ha"</f>
        <v>-0.2 ML/ha</v>
      </c>
      <c r="K38" s="26" t="str">
        <f>"-0.1 ML/ha"</f>
        <v>-0.1 ML/ha</v>
      </c>
      <c r="L38" s="26" t="s">
        <v>8</v>
      </c>
      <c r="M38" s="26" t="str">
        <f>"+0.1 ML/ha"</f>
        <v>+0.1 ML/ha</v>
      </c>
      <c r="N38" s="26" t="str">
        <f>"+0.2 ML/ha"</f>
        <v>+0.2 ML/ha</v>
      </c>
      <c r="O38" s="26" t="str">
        <f>"+0.3 ML/ha"</f>
        <v>+0.3 ML/ha</v>
      </c>
      <c r="P38" s="26" t="str">
        <f>"+0.4 ML/ha"</f>
        <v>+0.4 ML/ha</v>
      </c>
      <c r="Q38" s="26" t="str">
        <f>"+0.5 ML/ha"</f>
        <v>+0.5 ML/ha</v>
      </c>
      <c r="R38" s="26" t="str">
        <f>"+0.6 ML/ha"</f>
        <v>+0.6 ML/ha</v>
      </c>
      <c r="S38" s="26" t="str">
        <f>"+0.7 ML/ha"</f>
        <v>+0.7 ML/ha</v>
      </c>
      <c r="T38" s="26" t="str">
        <f>"+0.8 ML/ha"</f>
        <v>+0.8 ML/ha</v>
      </c>
      <c r="U38" s="26" t="str">
        <f>"+0.9 ML/ha"</f>
        <v>+0.9 ML/ha</v>
      </c>
      <c r="V38" s="26" t="str">
        <f>"+1.0 ML/ha"</f>
        <v>+1.0 ML/ha</v>
      </c>
      <c r="W38" s="26" t="str">
        <f>"+1.2 ML/ha"</f>
        <v>+1.2 ML/ha</v>
      </c>
      <c r="X38" s="22" t="str">
        <f>"+1.5 ML/ha"</f>
        <v>+1.5 ML/ha</v>
      </c>
    </row>
    <row r="39" spans="1:24" ht="15">
      <c r="A39" s="27" t="s">
        <v>9</v>
      </c>
      <c r="B39" s="25">
        <f aca="true" t="shared" si="4" ref="B39:T39">B22+B4</f>
        <v>0.5</v>
      </c>
      <c r="C39" s="25">
        <f t="shared" si="4"/>
        <v>1</v>
      </c>
      <c r="D39" s="25">
        <f t="shared" si="4"/>
        <v>1.2</v>
      </c>
      <c r="E39" s="25">
        <f t="shared" si="4"/>
        <v>1.3</v>
      </c>
      <c r="F39" s="25">
        <f t="shared" si="4"/>
        <v>1.4</v>
      </c>
      <c r="G39" s="25">
        <f t="shared" si="4"/>
        <v>1.5</v>
      </c>
      <c r="H39" s="25">
        <f t="shared" si="4"/>
        <v>1.6</v>
      </c>
      <c r="I39" s="25">
        <f t="shared" si="4"/>
        <v>1.7</v>
      </c>
      <c r="J39" s="25">
        <f t="shared" si="4"/>
        <v>1.8</v>
      </c>
      <c r="K39" s="25">
        <f t="shared" si="4"/>
        <v>1.9</v>
      </c>
      <c r="L39" s="25">
        <f t="shared" si="4"/>
        <v>2</v>
      </c>
      <c r="M39" s="25">
        <f t="shared" si="4"/>
        <v>2.1</v>
      </c>
      <c r="N39" s="25">
        <f t="shared" si="4"/>
        <v>2.2</v>
      </c>
      <c r="O39" s="25">
        <f t="shared" si="4"/>
        <v>2.3</v>
      </c>
      <c r="P39" s="25">
        <f t="shared" si="4"/>
        <v>2.4</v>
      </c>
      <c r="Q39" s="25">
        <f t="shared" si="4"/>
        <v>2.5</v>
      </c>
      <c r="R39" s="25">
        <f t="shared" si="4"/>
        <v>2.6</v>
      </c>
      <c r="S39" s="25">
        <f t="shared" si="4"/>
        <v>2.7</v>
      </c>
      <c r="T39" s="25">
        <f t="shared" si="4"/>
        <v>2.8</v>
      </c>
      <c r="U39" s="25">
        <f>T39+0.1</f>
        <v>2.9</v>
      </c>
      <c r="V39" s="25">
        <f>U39+0.1</f>
        <v>3</v>
      </c>
      <c r="W39" s="25">
        <f>V39+0.2</f>
        <v>3.2</v>
      </c>
      <c r="X39" s="25">
        <f>X22+X4</f>
        <v>3.5</v>
      </c>
    </row>
    <row r="40" spans="1:24" ht="15.75" thickBot="1">
      <c r="A40" s="2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4.25">
      <c r="A41" s="1"/>
      <c r="B41" s="6">
        <f aca="true" t="shared" si="5" ref="B41:X41">B24+B6</f>
        <v>0.41384711779448624</v>
      </c>
      <c r="C41" s="6">
        <f t="shared" si="5"/>
        <v>0.8276942355889725</v>
      </c>
      <c r="D41" s="6">
        <f t="shared" si="5"/>
        <v>0.993233082706767</v>
      </c>
      <c r="E41" s="6">
        <f t="shared" si="5"/>
        <v>1.0760025062656642</v>
      </c>
      <c r="F41" s="6">
        <f t="shared" si="5"/>
        <v>1.1587719298245616</v>
      </c>
      <c r="G41" s="6">
        <f t="shared" si="5"/>
        <v>1.2415413533834587</v>
      </c>
      <c r="H41" s="6">
        <f t="shared" si="5"/>
        <v>1.3243107769423559</v>
      </c>
      <c r="I41" s="6">
        <f t="shared" si="5"/>
        <v>1.407080200501253</v>
      </c>
      <c r="J41" s="6">
        <f t="shared" si="5"/>
        <v>1.4898496240601506</v>
      </c>
      <c r="K41" s="6">
        <f t="shared" si="5"/>
        <v>1.5726190476190478</v>
      </c>
      <c r="L41" s="6">
        <f t="shared" si="5"/>
        <v>1.655388471177945</v>
      </c>
      <c r="M41" s="6">
        <f t="shared" si="5"/>
        <v>1.7381578947368421</v>
      </c>
      <c r="N41" s="6">
        <f t="shared" si="5"/>
        <v>1.8209273182957393</v>
      </c>
      <c r="O41" s="6">
        <f t="shared" si="5"/>
        <v>1.9036967418546369</v>
      </c>
      <c r="P41" s="6">
        <f t="shared" si="5"/>
        <v>1.986466165413534</v>
      </c>
      <c r="Q41" s="6">
        <f t="shared" si="5"/>
        <v>2.069235588972431</v>
      </c>
      <c r="R41" s="6">
        <f t="shared" si="5"/>
        <v>2.1520050125313284</v>
      </c>
      <c r="S41" s="6">
        <f t="shared" si="5"/>
        <v>2.2347744360902255</v>
      </c>
      <c r="T41" s="6">
        <f t="shared" si="5"/>
        <v>2.317543859649123</v>
      </c>
      <c r="U41" s="6">
        <f t="shared" si="5"/>
        <v>2.40031328320802</v>
      </c>
      <c r="V41" s="6">
        <f t="shared" si="5"/>
        <v>2.4830827067669174</v>
      </c>
      <c r="W41" s="6">
        <f t="shared" si="5"/>
        <v>2.6486215538847118</v>
      </c>
      <c r="X41" s="6">
        <f t="shared" si="5"/>
        <v>2.8969298245614037</v>
      </c>
    </row>
    <row r="42" spans="1:24" ht="14.25">
      <c r="A42" s="1"/>
      <c r="B42" s="6">
        <f aca="true" t="shared" si="6" ref="B42:X42">B25+B7</f>
        <v>0.42951127819548873</v>
      </c>
      <c r="C42" s="6">
        <f t="shared" si="6"/>
        <v>0.8590225563909775</v>
      </c>
      <c r="D42" s="6">
        <f t="shared" si="6"/>
        <v>1.0308270676691729</v>
      </c>
      <c r="E42" s="6">
        <f t="shared" si="6"/>
        <v>1.1167293233082707</v>
      </c>
      <c r="F42" s="6">
        <f t="shared" si="6"/>
        <v>1.2026315789473685</v>
      </c>
      <c r="G42" s="6">
        <f t="shared" si="6"/>
        <v>1.2885338345864663</v>
      </c>
      <c r="H42" s="6">
        <f t="shared" si="6"/>
        <v>1.374436090225564</v>
      </c>
      <c r="I42" s="6">
        <f t="shared" si="6"/>
        <v>1.4603383458646617</v>
      </c>
      <c r="J42" s="6">
        <f t="shared" si="6"/>
        <v>1.5462406015037595</v>
      </c>
      <c r="K42" s="6">
        <f t="shared" si="6"/>
        <v>1.6321428571428571</v>
      </c>
      <c r="L42" s="6">
        <f t="shared" si="6"/>
        <v>1.718045112781955</v>
      </c>
      <c r="M42" s="6">
        <f t="shared" si="6"/>
        <v>1.8039473684210527</v>
      </c>
      <c r="N42" s="6">
        <f t="shared" si="6"/>
        <v>1.8898496240601503</v>
      </c>
      <c r="O42" s="6">
        <f t="shared" si="6"/>
        <v>1.9757518796992484</v>
      </c>
      <c r="P42" s="6">
        <f t="shared" si="6"/>
        <v>2.0616541353383457</v>
      </c>
      <c r="Q42" s="6">
        <f t="shared" si="6"/>
        <v>2.1475563909774436</v>
      </c>
      <c r="R42" s="6">
        <f t="shared" si="6"/>
        <v>2.2334586466165414</v>
      </c>
      <c r="S42" s="6">
        <f t="shared" si="6"/>
        <v>2.319360902255639</v>
      </c>
      <c r="T42" s="6">
        <f t="shared" si="6"/>
        <v>2.405263157894737</v>
      </c>
      <c r="U42" s="6">
        <f t="shared" si="6"/>
        <v>2.4911654135338344</v>
      </c>
      <c r="V42" s="6">
        <f t="shared" si="6"/>
        <v>2.5770676691729326</v>
      </c>
      <c r="W42" s="6">
        <f t="shared" si="6"/>
        <v>2.748872180451128</v>
      </c>
      <c r="X42" s="6">
        <f t="shared" si="6"/>
        <v>3.0065789473684212</v>
      </c>
    </row>
    <row r="43" spans="1:24" ht="14.25">
      <c r="A43" s="1"/>
      <c r="B43" s="6">
        <f aca="true" t="shared" si="7" ref="B43:X43">B26+B8</f>
        <v>0.4451754385964912</v>
      </c>
      <c r="C43" s="6">
        <f t="shared" si="7"/>
        <v>0.8903508771929824</v>
      </c>
      <c r="D43" s="6">
        <f t="shared" si="7"/>
        <v>1.068421052631579</v>
      </c>
      <c r="E43" s="6">
        <f t="shared" si="7"/>
        <v>1.1574561403508772</v>
      </c>
      <c r="F43" s="6">
        <f t="shared" si="7"/>
        <v>1.2464912280701754</v>
      </c>
      <c r="G43" s="6">
        <f t="shared" si="7"/>
        <v>1.3355263157894737</v>
      </c>
      <c r="H43" s="6">
        <f t="shared" si="7"/>
        <v>1.424561403508772</v>
      </c>
      <c r="I43" s="6">
        <f t="shared" si="7"/>
        <v>1.5135964912280702</v>
      </c>
      <c r="J43" s="6">
        <f t="shared" si="7"/>
        <v>1.6026315789473684</v>
      </c>
      <c r="K43" s="6">
        <f t="shared" si="7"/>
        <v>1.6916666666666669</v>
      </c>
      <c r="L43" s="6">
        <f t="shared" si="7"/>
        <v>1.780701754385965</v>
      </c>
      <c r="M43" s="6">
        <f t="shared" si="7"/>
        <v>1.8697368421052631</v>
      </c>
      <c r="N43" s="6">
        <f t="shared" si="7"/>
        <v>1.9587719298245614</v>
      </c>
      <c r="O43" s="6">
        <f t="shared" si="7"/>
        <v>2.04780701754386</v>
      </c>
      <c r="P43" s="6">
        <f t="shared" si="7"/>
        <v>2.136842105263158</v>
      </c>
      <c r="Q43" s="6">
        <f t="shared" si="7"/>
        <v>2.2258771929824563</v>
      </c>
      <c r="R43" s="6">
        <f t="shared" si="7"/>
        <v>2.3149122807017544</v>
      </c>
      <c r="S43" s="6">
        <f t="shared" si="7"/>
        <v>2.403947368421053</v>
      </c>
      <c r="T43" s="6">
        <f t="shared" si="7"/>
        <v>2.492982456140351</v>
      </c>
      <c r="U43" s="6">
        <f t="shared" si="7"/>
        <v>2.582017543859649</v>
      </c>
      <c r="V43" s="6">
        <f t="shared" si="7"/>
        <v>2.6710526315789473</v>
      </c>
      <c r="W43" s="6">
        <f t="shared" si="7"/>
        <v>2.849122807017544</v>
      </c>
      <c r="X43" s="6">
        <f t="shared" si="7"/>
        <v>3.116228070175439</v>
      </c>
    </row>
    <row r="44" spans="1:24" ht="14.25">
      <c r="A44" s="1"/>
      <c r="B44" s="6">
        <f aca="true" t="shared" si="8" ref="B44:X44">B27+B9</f>
        <v>0.4608395989974937</v>
      </c>
      <c r="C44" s="6">
        <f t="shared" si="8"/>
        <v>0.9216791979949874</v>
      </c>
      <c r="D44" s="6">
        <f t="shared" si="8"/>
        <v>1.106015037593985</v>
      </c>
      <c r="E44" s="6">
        <f t="shared" si="8"/>
        <v>1.1981829573934837</v>
      </c>
      <c r="F44" s="6">
        <f t="shared" si="8"/>
        <v>1.2903508771929826</v>
      </c>
      <c r="G44" s="6">
        <f t="shared" si="8"/>
        <v>1.3825187969924813</v>
      </c>
      <c r="H44" s="6">
        <f t="shared" si="8"/>
        <v>1.47468671679198</v>
      </c>
      <c r="I44" s="6">
        <f t="shared" si="8"/>
        <v>1.5668546365914786</v>
      </c>
      <c r="J44" s="6">
        <f t="shared" si="8"/>
        <v>1.6590225563909775</v>
      </c>
      <c r="K44" s="6">
        <f t="shared" si="8"/>
        <v>1.7511904761904762</v>
      </c>
      <c r="L44" s="6">
        <f t="shared" si="8"/>
        <v>1.8433583959899749</v>
      </c>
      <c r="M44" s="6">
        <f t="shared" si="8"/>
        <v>1.9355263157894735</v>
      </c>
      <c r="N44" s="6">
        <f t="shared" si="8"/>
        <v>2.0276942355889727</v>
      </c>
      <c r="O44" s="6">
        <f t="shared" si="8"/>
        <v>2.1198621553884713</v>
      </c>
      <c r="P44" s="6">
        <f t="shared" si="8"/>
        <v>2.21203007518797</v>
      </c>
      <c r="Q44" s="6">
        <f t="shared" si="8"/>
        <v>2.3041979949874687</v>
      </c>
      <c r="R44" s="6">
        <f t="shared" si="8"/>
        <v>2.3963659147869674</v>
      </c>
      <c r="S44" s="6">
        <f t="shared" si="8"/>
        <v>2.488533834586466</v>
      </c>
      <c r="T44" s="6">
        <f t="shared" si="8"/>
        <v>2.580701754385965</v>
      </c>
      <c r="U44" s="6">
        <f t="shared" si="8"/>
        <v>2.6728696741854634</v>
      </c>
      <c r="V44" s="6">
        <f t="shared" si="8"/>
        <v>2.7650375939849625</v>
      </c>
      <c r="W44" s="6">
        <f t="shared" si="8"/>
        <v>2.94937343358396</v>
      </c>
      <c r="X44" s="6">
        <f t="shared" si="8"/>
        <v>3.2258771929824563</v>
      </c>
    </row>
    <row r="45" spans="1:24" ht="14.25">
      <c r="A45" s="1"/>
      <c r="B45" s="6">
        <f aca="true" t="shared" si="9" ref="B45:X45">B28+B10</f>
        <v>0.47650375939849626</v>
      </c>
      <c r="C45" s="6">
        <f t="shared" si="9"/>
        <v>0.9530075187969925</v>
      </c>
      <c r="D45" s="6">
        <f t="shared" si="9"/>
        <v>1.143609022556391</v>
      </c>
      <c r="E45" s="6">
        <f t="shared" si="9"/>
        <v>1.2389097744360902</v>
      </c>
      <c r="F45" s="6">
        <f t="shared" si="9"/>
        <v>1.3342105263157895</v>
      </c>
      <c r="G45" s="6">
        <f t="shared" si="9"/>
        <v>1.4295112781954886</v>
      </c>
      <c r="H45" s="6">
        <f t="shared" si="9"/>
        <v>1.524812030075188</v>
      </c>
      <c r="I45" s="6">
        <f t="shared" si="9"/>
        <v>1.6201127819548873</v>
      </c>
      <c r="J45" s="6">
        <f t="shared" si="9"/>
        <v>1.7154135338345866</v>
      </c>
      <c r="K45" s="6">
        <f t="shared" si="9"/>
        <v>1.8107142857142857</v>
      </c>
      <c r="L45" s="6">
        <f t="shared" si="9"/>
        <v>1.906015037593985</v>
      </c>
      <c r="M45" s="6">
        <f t="shared" si="9"/>
        <v>2.001315789473684</v>
      </c>
      <c r="N45" s="6">
        <f t="shared" si="9"/>
        <v>2.0966165413533835</v>
      </c>
      <c r="O45" s="6">
        <f t="shared" si="9"/>
        <v>2.191917293233083</v>
      </c>
      <c r="P45" s="6">
        <f t="shared" si="9"/>
        <v>2.287218045112782</v>
      </c>
      <c r="Q45" s="6">
        <f t="shared" si="9"/>
        <v>2.382518796992481</v>
      </c>
      <c r="R45" s="6">
        <f t="shared" si="9"/>
        <v>2.4778195488721804</v>
      </c>
      <c r="S45" s="6">
        <f t="shared" si="9"/>
        <v>2.5731203007518797</v>
      </c>
      <c r="T45" s="6">
        <f t="shared" si="9"/>
        <v>2.668421052631579</v>
      </c>
      <c r="U45" s="6">
        <f t="shared" si="9"/>
        <v>2.763721804511278</v>
      </c>
      <c r="V45" s="6">
        <f t="shared" si="9"/>
        <v>2.8590225563909772</v>
      </c>
      <c r="W45" s="6">
        <f t="shared" si="9"/>
        <v>3.049624060150376</v>
      </c>
      <c r="X45" s="6">
        <f t="shared" si="9"/>
        <v>3.3355263157894735</v>
      </c>
    </row>
    <row r="46" spans="1:24" ht="14.25">
      <c r="A46" s="1"/>
      <c r="B46" s="6">
        <f aca="true" t="shared" si="10" ref="B46:X46">B29+B11</f>
        <v>0.49216791979949875</v>
      </c>
      <c r="C46" s="6">
        <f t="shared" si="10"/>
        <v>0.9843358395989975</v>
      </c>
      <c r="D46" s="6">
        <f t="shared" si="10"/>
        <v>1.1812030075187971</v>
      </c>
      <c r="E46" s="6">
        <f t="shared" si="10"/>
        <v>1.2796365914786967</v>
      </c>
      <c r="F46" s="6">
        <f t="shared" si="10"/>
        <v>1.3780701754385964</v>
      </c>
      <c r="G46" s="6">
        <f t="shared" si="10"/>
        <v>1.4765037593984962</v>
      </c>
      <c r="H46" s="6">
        <f t="shared" si="10"/>
        <v>1.574937343358396</v>
      </c>
      <c r="I46" s="6">
        <f t="shared" si="10"/>
        <v>1.6733709273182957</v>
      </c>
      <c r="J46" s="6">
        <f t="shared" si="10"/>
        <v>1.7718045112781957</v>
      </c>
      <c r="K46" s="6">
        <f t="shared" si="10"/>
        <v>1.8702380952380953</v>
      </c>
      <c r="L46" s="6">
        <f t="shared" si="10"/>
        <v>1.968671679197995</v>
      </c>
      <c r="M46" s="6">
        <f t="shared" si="10"/>
        <v>2.067105263157895</v>
      </c>
      <c r="N46" s="6">
        <f t="shared" si="10"/>
        <v>2.1655388471177943</v>
      </c>
      <c r="O46" s="6">
        <f t="shared" si="10"/>
        <v>2.2639724310776943</v>
      </c>
      <c r="P46" s="6">
        <f t="shared" si="10"/>
        <v>2.3624060150375943</v>
      </c>
      <c r="Q46" s="6">
        <f t="shared" si="10"/>
        <v>2.460839598997494</v>
      </c>
      <c r="R46" s="6">
        <f t="shared" si="10"/>
        <v>2.5592731829573934</v>
      </c>
      <c r="S46" s="6">
        <f t="shared" si="10"/>
        <v>2.6577067669172934</v>
      </c>
      <c r="T46" s="6">
        <f t="shared" si="10"/>
        <v>2.756140350877193</v>
      </c>
      <c r="U46" s="6">
        <f t="shared" si="10"/>
        <v>2.8545739348370924</v>
      </c>
      <c r="V46" s="6">
        <f t="shared" si="10"/>
        <v>2.9530075187969924</v>
      </c>
      <c r="W46" s="6">
        <f t="shared" si="10"/>
        <v>3.149874686716792</v>
      </c>
      <c r="X46" s="6">
        <f t="shared" si="10"/>
        <v>3.4451754385964914</v>
      </c>
    </row>
    <row r="47" spans="1:24" ht="14.25">
      <c r="A47" s="1"/>
      <c r="B47" s="6">
        <f aca="true" t="shared" si="11" ref="B47:X47">B30+B12</f>
        <v>0.5078320802005012</v>
      </c>
      <c r="C47" s="6">
        <f t="shared" si="11"/>
        <v>1.0156641604010024</v>
      </c>
      <c r="D47" s="6">
        <f t="shared" si="11"/>
        <v>1.218796992481203</v>
      </c>
      <c r="E47" s="6">
        <f t="shared" si="11"/>
        <v>1.3203634085213032</v>
      </c>
      <c r="F47" s="6">
        <f t="shared" si="11"/>
        <v>1.4219298245614036</v>
      </c>
      <c r="G47" s="6">
        <f t="shared" si="11"/>
        <v>1.5234962406015038</v>
      </c>
      <c r="H47" s="6">
        <f t="shared" si="11"/>
        <v>1.625062656641604</v>
      </c>
      <c r="I47" s="6">
        <f t="shared" si="11"/>
        <v>1.7266290726817042</v>
      </c>
      <c r="J47" s="6">
        <f t="shared" si="11"/>
        <v>1.8281954887218046</v>
      </c>
      <c r="K47" s="6">
        <f t="shared" si="11"/>
        <v>1.9297619047619048</v>
      </c>
      <c r="L47" s="6">
        <f t="shared" si="11"/>
        <v>2.0313283208020048</v>
      </c>
      <c r="M47" s="6">
        <f t="shared" si="11"/>
        <v>2.1328947368421054</v>
      </c>
      <c r="N47" s="6">
        <f t="shared" si="11"/>
        <v>2.2344611528822056</v>
      </c>
      <c r="O47" s="6">
        <f t="shared" si="11"/>
        <v>2.336027568922306</v>
      </c>
      <c r="P47" s="6">
        <f t="shared" si="11"/>
        <v>2.437593984962406</v>
      </c>
      <c r="Q47" s="6">
        <f t="shared" si="11"/>
        <v>2.539160401002506</v>
      </c>
      <c r="R47" s="6">
        <f t="shared" si="11"/>
        <v>2.6407268170426064</v>
      </c>
      <c r="S47" s="6">
        <f t="shared" si="11"/>
        <v>2.7422932330827066</v>
      </c>
      <c r="T47" s="6">
        <f t="shared" si="11"/>
        <v>2.843859649122807</v>
      </c>
      <c r="U47" s="6">
        <f t="shared" si="11"/>
        <v>2.945426065162907</v>
      </c>
      <c r="V47" s="6">
        <f t="shared" si="11"/>
        <v>3.0469924812030076</v>
      </c>
      <c r="W47" s="6">
        <f t="shared" si="11"/>
        <v>3.250125313283208</v>
      </c>
      <c r="X47" s="6">
        <f t="shared" si="11"/>
        <v>3.5548245614035086</v>
      </c>
    </row>
    <row r="48" spans="1:24" ht="14.25">
      <c r="A48" s="1"/>
      <c r="B48" s="6">
        <f aca="true" t="shared" si="12" ref="B48:X48">B31+B13</f>
        <v>0.5234962406015038</v>
      </c>
      <c r="C48" s="6">
        <f t="shared" si="12"/>
        <v>1.0469924812030076</v>
      </c>
      <c r="D48" s="6">
        <f t="shared" si="12"/>
        <v>1.256390977443609</v>
      </c>
      <c r="E48" s="6">
        <f t="shared" si="12"/>
        <v>1.3610902255639097</v>
      </c>
      <c r="F48" s="6">
        <f t="shared" si="12"/>
        <v>1.4657894736842105</v>
      </c>
      <c r="G48" s="6">
        <f t="shared" si="12"/>
        <v>1.5704887218045114</v>
      </c>
      <c r="H48" s="6">
        <f t="shared" si="12"/>
        <v>1.675187969924812</v>
      </c>
      <c r="I48" s="6">
        <f t="shared" si="12"/>
        <v>1.7798872180451126</v>
      </c>
      <c r="J48" s="6">
        <f t="shared" si="12"/>
        <v>1.8845864661654135</v>
      </c>
      <c r="K48" s="6">
        <f t="shared" si="12"/>
        <v>1.9892857142857143</v>
      </c>
      <c r="L48" s="6">
        <f t="shared" si="12"/>
        <v>2.093984962406015</v>
      </c>
      <c r="M48" s="6">
        <f t="shared" si="12"/>
        <v>2.1986842105263156</v>
      </c>
      <c r="N48" s="6">
        <f t="shared" si="12"/>
        <v>2.3033834586466164</v>
      </c>
      <c r="O48" s="6">
        <f t="shared" si="12"/>
        <v>2.4080827067669173</v>
      </c>
      <c r="P48" s="6">
        <f t="shared" si="12"/>
        <v>2.512781954887218</v>
      </c>
      <c r="Q48" s="6">
        <f t="shared" si="12"/>
        <v>2.617481203007519</v>
      </c>
      <c r="R48" s="6">
        <f t="shared" si="12"/>
        <v>2.7221804511278194</v>
      </c>
      <c r="S48" s="6">
        <f t="shared" si="12"/>
        <v>2.82687969924812</v>
      </c>
      <c r="T48" s="6">
        <f t="shared" si="12"/>
        <v>2.931578947368421</v>
      </c>
      <c r="U48" s="6">
        <f t="shared" si="12"/>
        <v>3.0362781954887215</v>
      </c>
      <c r="V48" s="6">
        <f t="shared" si="12"/>
        <v>3.1409774436090228</v>
      </c>
      <c r="W48" s="6">
        <f t="shared" si="12"/>
        <v>3.350375939849624</v>
      </c>
      <c r="X48" s="6">
        <f t="shared" si="12"/>
        <v>3.6644736842105265</v>
      </c>
    </row>
    <row r="49" spans="1:24" ht="14.25">
      <c r="A49" s="1"/>
      <c r="B49" s="6">
        <f aca="true" t="shared" si="13" ref="B49:X49">B32+B14</f>
        <v>0.5391604010025063</v>
      </c>
      <c r="C49" s="6">
        <f t="shared" si="13"/>
        <v>1.0783208020050126</v>
      </c>
      <c r="D49" s="6">
        <f t="shared" si="13"/>
        <v>1.293984962406015</v>
      </c>
      <c r="E49" s="6">
        <f t="shared" si="13"/>
        <v>1.4018170426065162</v>
      </c>
      <c r="F49" s="6">
        <f t="shared" si="13"/>
        <v>1.5096491228070175</v>
      </c>
      <c r="G49" s="6">
        <f t="shared" si="13"/>
        <v>1.6174812030075187</v>
      </c>
      <c r="H49" s="6">
        <f t="shared" si="13"/>
        <v>1.72531328320802</v>
      </c>
      <c r="I49" s="6">
        <f t="shared" si="13"/>
        <v>1.833145363408521</v>
      </c>
      <c r="J49" s="6">
        <f t="shared" si="13"/>
        <v>1.9409774436090226</v>
      </c>
      <c r="K49" s="6">
        <f t="shared" si="13"/>
        <v>2.048809523809524</v>
      </c>
      <c r="L49" s="6">
        <f t="shared" si="13"/>
        <v>2.156641604010025</v>
      </c>
      <c r="M49" s="6">
        <f t="shared" si="13"/>
        <v>2.264473684210526</v>
      </c>
      <c r="N49" s="6">
        <f t="shared" si="13"/>
        <v>2.3723057644110277</v>
      </c>
      <c r="O49" s="6">
        <f t="shared" si="13"/>
        <v>2.4801378446115288</v>
      </c>
      <c r="P49" s="6">
        <f t="shared" si="13"/>
        <v>2.58796992481203</v>
      </c>
      <c r="Q49" s="6">
        <f t="shared" si="13"/>
        <v>2.6958020050125313</v>
      </c>
      <c r="R49" s="6">
        <f t="shared" si="13"/>
        <v>2.8036340852130324</v>
      </c>
      <c r="S49" s="6">
        <f t="shared" si="13"/>
        <v>2.911466165413534</v>
      </c>
      <c r="T49" s="6">
        <f t="shared" si="13"/>
        <v>3.019298245614035</v>
      </c>
      <c r="U49" s="6">
        <f t="shared" si="13"/>
        <v>3.127130325814536</v>
      </c>
      <c r="V49" s="6">
        <f t="shared" si="13"/>
        <v>3.2349624060150375</v>
      </c>
      <c r="W49" s="6">
        <f t="shared" si="13"/>
        <v>3.45062656641604</v>
      </c>
      <c r="X49" s="6">
        <f t="shared" si="13"/>
        <v>3.7741228070175437</v>
      </c>
    </row>
    <row r="50" spans="1:24" ht="14.25">
      <c r="A50" s="1"/>
      <c r="B50" s="6">
        <f aca="true" t="shared" si="14" ref="B50:X50">B33+B15</f>
        <v>0.5548245614035088</v>
      </c>
      <c r="C50" s="6">
        <f t="shared" si="14"/>
        <v>1.1096491228070176</v>
      </c>
      <c r="D50" s="6">
        <f t="shared" si="14"/>
        <v>1.331578947368421</v>
      </c>
      <c r="E50" s="6">
        <f t="shared" si="14"/>
        <v>1.4425438596491227</v>
      </c>
      <c r="F50" s="6">
        <f t="shared" si="14"/>
        <v>1.5535087719298246</v>
      </c>
      <c r="G50" s="6">
        <f t="shared" si="14"/>
        <v>1.6644736842105263</v>
      </c>
      <c r="H50" s="6">
        <f t="shared" si="14"/>
        <v>1.775438596491228</v>
      </c>
      <c r="I50" s="6">
        <f t="shared" si="14"/>
        <v>1.8864035087719295</v>
      </c>
      <c r="J50" s="6">
        <f t="shared" si="14"/>
        <v>1.9973684210526317</v>
      </c>
      <c r="K50" s="6">
        <f t="shared" si="14"/>
        <v>2.1083333333333334</v>
      </c>
      <c r="L50" s="6">
        <f t="shared" si="14"/>
        <v>2.219298245614035</v>
      </c>
      <c r="M50" s="6">
        <f t="shared" si="14"/>
        <v>2.330263157894737</v>
      </c>
      <c r="N50" s="6">
        <f t="shared" si="14"/>
        <v>2.4412280701754385</v>
      </c>
      <c r="O50" s="6">
        <f t="shared" si="14"/>
        <v>2.5521929824561402</v>
      </c>
      <c r="P50" s="6">
        <f t="shared" si="14"/>
        <v>2.663157894736842</v>
      </c>
      <c r="Q50" s="6">
        <f t="shared" si="14"/>
        <v>2.7741228070175437</v>
      </c>
      <c r="R50" s="6">
        <f t="shared" si="14"/>
        <v>2.8850877192982454</v>
      </c>
      <c r="S50" s="6">
        <f t="shared" si="14"/>
        <v>2.996052631578947</v>
      </c>
      <c r="T50" s="6">
        <f t="shared" si="14"/>
        <v>3.1070175438596492</v>
      </c>
      <c r="U50" s="6">
        <f t="shared" si="14"/>
        <v>3.2179824561403505</v>
      </c>
      <c r="V50" s="6">
        <f t="shared" si="14"/>
        <v>3.3289473684210527</v>
      </c>
      <c r="W50" s="6">
        <f t="shared" si="14"/>
        <v>3.550877192982456</v>
      </c>
      <c r="X50" s="6">
        <f t="shared" si="14"/>
        <v>3.883771929824561</v>
      </c>
    </row>
    <row r="51" spans="1:24" ht="14.25">
      <c r="A51" s="1"/>
      <c r="B51" s="6">
        <f aca="true" t="shared" si="15" ref="B51:X51">B34+B16</f>
        <v>0.5704887218045113</v>
      </c>
      <c r="C51" s="6">
        <f t="shared" si="15"/>
        <v>1.1409774436090225</v>
      </c>
      <c r="D51" s="6">
        <f t="shared" si="15"/>
        <v>1.369172932330827</v>
      </c>
      <c r="E51" s="6">
        <f t="shared" si="15"/>
        <v>1.4832706766917294</v>
      </c>
      <c r="F51" s="6">
        <f t="shared" si="15"/>
        <v>1.5973684210526315</v>
      </c>
      <c r="G51" s="6">
        <f t="shared" si="15"/>
        <v>1.7114661654135337</v>
      </c>
      <c r="H51" s="6">
        <f t="shared" si="15"/>
        <v>1.825563909774436</v>
      </c>
      <c r="I51" s="6">
        <f t="shared" si="15"/>
        <v>1.9396616541353382</v>
      </c>
      <c r="J51" s="6">
        <f t="shared" si="15"/>
        <v>2.053759398496241</v>
      </c>
      <c r="K51" s="6">
        <f t="shared" si="15"/>
        <v>2.1678571428571427</v>
      </c>
      <c r="L51" s="6">
        <f t="shared" si="15"/>
        <v>2.281954887218045</v>
      </c>
      <c r="M51" s="6">
        <f t="shared" si="15"/>
        <v>2.3960526315789474</v>
      </c>
      <c r="N51" s="6">
        <f t="shared" si="15"/>
        <v>2.5101503759398494</v>
      </c>
      <c r="O51" s="6">
        <f t="shared" si="15"/>
        <v>2.6242481203007517</v>
      </c>
      <c r="P51" s="6">
        <f t="shared" si="15"/>
        <v>2.738345864661654</v>
      </c>
      <c r="Q51" s="6">
        <f t="shared" si="15"/>
        <v>2.8524436090225564</v>
      </c>
      <c r="R51" s="6">
        <f t="shared" si="15"/>
        <v>2.966541353383459</v>
      </c>
      <c r="S51" s="6">
        <f t="shared" si="15"/>
        <v>3.0806390977443607</v>
      </c>
      <c r="T51" s="6">
        <f t="shared" si="15"/>
        <v>3.194736842105263</v>
      </c>
      <c r="U51" s="6">
        <f t="shared" si="15"/>
        <v>3.308834586466165</v>
      </c>
      <c r="V51" s="6">
        <f t="shared" si="15"/>
        <v>3.4229323308270674</v>
      </c>
      <c r="W51" s="6">
        <f t="shared" si="15"/>
        <v>3.651127819548872</v>
      </c>
      <c r="X51" s="6">
        <f t="shared" si="15"/>
        <v>3.9934210526315788</v>
      </c>
    </row>
    <row r="52" spans="1:24" ht="14.25">
      <c r="A52" s="1"/>
      <c r="B52" s="6">
        <f aca="true" t="shared" si="16" ref="B52:X52">B35+B17</f>
        <v>0.5861528822055138</v>
      </c>
      <c r="C52" s="6">
        <f t="shared" si="16"/>
        <v>1.1723057644110275</v>
      </c>
      <c r="D52" s="6">
        <f t="shared" si="16"/>
        <v>1.406766917293233</v>
      </c>
      <c r="E52" s="6">
        <f t="shared" si="16"/>
        <v>1.5239974937343357</v>
      </c>
      <c r="F52" s="6">
        <f t="shared" si="16"/>
        <v>1.6412280701754387</v>
      </c>
      <c r="G52" s="6">
        <f t="shared" si="16"/>
        <v>1.7584586466165413</v>
      </c>
      <c r="H52" s="6">
        <f t="shared" si="16"/>
        <v>1.875689223057644</v>
      </c>
      <c r="I52" s="6">
        <f t="shared" si="16"/>
        <v>1.9929197994987466</v>
      </c>
      <c r="J52" s="6">
        <f t="shared" si="16"/>
        <v>2.11015037593985</v>
      </c>
      <c r="K52" s="6">
        <f t="shared" si="16"/>
        <v>2.227380952380952</v>
      </c>
      <c r="L52" s="6">
        <f t="shared" si="16"/>
        <v>2.344611528822055</v>
      </c>
      <c r="M52" s="6">
        <f t="shared" si="16"/>
        <v>2.461842105263158</v>
      </c>
      <c r="N52" s="6">
        <f t="shared" si="16"/>
        <v>2.5790726817042606</v>
      </c>
      <c r="O52" s="6">
        <f t="shared" si="16"/>
        <v>2.696303258145363</v>
      </c>
      <c r="P52" s="6">
        <f t="shared" si="16"/>
        <v>2.813533834586466</v>
      </c>
      <c r="Q52" s="6">
        <f t="shared" si="16"/>
        <v>2.930764411027569</v>
      </c>
      <c r="R52" s="6">
        <f t="shared" si="16"/>
        <v>3.0479949874686714</v>
      </c>
      <c r="S52" s="6">
        <f t="shared" si="16"/>
        <v>3.1652255639097744</v>
      </c>
      <c r="T52" s="6">
        <f t="shared" si="16"/>
        <v>3.2824561403508774</v>
      </c>
      <c r="U52" s="6">
        <f t="shared" si="16"/>
        <v>3.3996867167919795</v>
      </c>
      <c r="V52" s="6">
        <f t="shared" si="16"/>
        <v>3.5169172932330826</v>
      </c>
      <c r="W52" s="6">
        <f t="shared" si="16"/>
        <v>3.751378446115288</v>
      </c>
      <c r="X52" s="6">
        <f t="shared" si="16"/>
        <v>4.103070175438596</v>
      </c>
    </row>
    <row r="53" spans="1:2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5" spans="7:8" ht="15">
      <c r="G55" s="12" t="s">
        <v>1</v>
      </c>
      <c r="H55" s="13">
        <v>1.78</v>
      </c>
    </row>
    <row r="56" spans="1:22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 t="s">
        <v>4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ht="15">
      <c r="A57" s="7"/>
      <c r="B57" s="8" t="str">
        <f>"-1.5 ML/ha"</f>
        <v>-1.5 ML/ha</v>
      </c>
      <c r="C57" s="8" t="str">
        <f>"-1.0 ML/ha"</f>
        <v>-1.0 ML/ha</v>
      </c>
      <c r="D57" s="8" t="str">
        <f>"-0.8 ML/ha"</f>
        <v>-0.8 ML/ha</v>
      </c>
      <c r="E57" s="8" t="str">
        <f>"-0.7 ML/ha"</f>
        <v>-0.7 ML/ha</v>
      </c>
      <c r="F57" s="8" t="str">
        <f>"-0.6 ML/ha"</f>
        <v>-0.6 ML/ha</v>
      </c>
      <c r="G57" s="8" t="str">
        <f>"-0.5 ML/ha"</f>
        <v>-0.5 ML/ha</v>
      </c>
      <c r="H57" s="8" t="str">
        <f>"-0.4 ML/ha"</f>
        <v>-0.4 ML/ha</v>
      </c>
      <c r="I57" s="8" t="str">
        <f>"-0.3 ML/ha"</f>
        <v>-0.3 ML/ha</v>
      </c>
      <c r="J57" s="8" t="str">
        <f>"-0.2 ML/ha"</f>
        <v>-0.2 ML/ha</v>
      </c>
      <c r="K57" s="8" t="str">
        <f>"-0.1 ML/ha"</f>
        <v>-0.1 ML/ha</v>
      </c>
      <c r="L57" s="8" t="s">
        <v>0</v>
      </c>
      <c r="M57" s="8" t="str">
        <f>"+0.1 ML/ha"</f>
        <v>+0.1 ML/ha</v>
      </c>
      <c r="N57" s="8" t="str">
        <f>"+0.2 ML/ha"</f>
        <v>+0.2 ML/ha</v>
      </c>
      <c r="O57" s="8" t="str">
        <f>"+0.3 ML/ha"</f>
        <v>+0.3 ML/ha</v>
      </c>
      <c r="P57" s="8" t="str">
        <f>"+0.4 ML/ha"</f>
        <v>+0.4 ML/ha</v>
      </c>
      <c r="Q57" s="8" t="str">
        <f>"+0.5 ML/ha"</f>
        <v>+0.5 ML/ha</v>
      </c>
      <c r="R57" s="8" t="str">
        <f>"+0.6 ML/ha"</f>
        <v>+0.6 ML/ha</v>
      </c>
      <c r="S57" s="8" t="str">
        <f>"+0.7 ML/ha"</f>
        <v>+0.7 ML/ha</v>
      </c>
      <c r="T57" s="8" t="str">
        <f>"+0.8 ML/ha"</f>
        <v>+0.8 ML/ha</v>
      </c>
      <c r="U57" s="8" t="str">
        <f>"+0.9 ML/ha"</f>
        <v>+0.9 ML/ha</v>
      </c>
      <c r="V57" s="9" t="str">
        <f>"+1.0 ML/ha"</f>
        <v>+1.0 ML/ha</v>
      </c>
      <c r="W57" s="9" t="str">
        <f>"+1.2 ML/ha"</f>
        <v>+1.2 ML/ha</v>
      </c>
      <c r="X57" s="9" t="str">
        <f>"+1.5 ML/ha"</f>
        <v>+1.5 ML/ha</v>
      </c>
    </row>
    <row r="58" spans="1:24" ht="15.75" thickBot="1">
      <c r="A58" s="15" t="s">
        <v>2</v>
      </c>
      <c r="B58" s="10">
        <f aca="true" t="shared" si="17" ref="B58:X58">AVERAGE(B59:B70)</f>
        <v>28.089887640449437</v>
      </c>
      <c r="C58" s="10">
        <f t="shared" si="17"/>
        <v>56.17977528089887</v>
      </c>
      <c r="D58" s="10">
        <f t="shared" si="17"/>
        <v>67.41573033707866</v>
      </c>
      <c r="E58" s="10">
        <f t="shared" si="17"/>
        <v>73.03370786516854</v>
      </c>
      <c r="F58" s="10">
        <f t="shared" si="17"/>
        <v>78.65168539325843</v>
      </c>
      <c r="G58" s="10">
        <f t="shared" si="17"/>
        <v>84.26966292134831</v>
      </c>
      <c r="H58" s="10">
        <f t="shared" si="17"/>
        <v>89.88764044943821</v>
      </c>
      <c r="I58" s="10">
        <f t="shared" si="17"/>
        <v>95.5056179775281</v>
      </c>
      <c r="J58" s="10">
        <f t="shared" si="17"/>
        <v>101.12359550561798</v>
      </c>
      <c r="K58" s="10">
        <f t="shared" si="17"/>
        <v>106.74157303370787</v>
      </c>
      <c r="L58" s="10">
        <f t="shared" si="17"/>
        <v>112.35955056179775</v>
      </c>
      <c r="M58" s="10">
        <f t="shared" si="17"/>
        <v>117.97752808988764</v>
      </c>
      <c r="N58" s="10">
        <f t="shared" si="17"/>
        <v>123.59550561797754</v>
      </c>
      <c r="O58" s="10">
        <f t="shared" si="17"/>
        <v>129.21348314606743</v>
      </c>
      <c r="P58" s="10">
        <f t="shared" si="17"/>
        <v>134.8314606741573</v>
      </c>
      <c r="Q58" s="10">
        <f t="shared" si="17"/>
        <v>140.4494382022472</v>
      </c>
      <c r="R58" s="10">
        <f t="shared" si="17"/>
        <v>146.06741573033707</v>
      </c>
      <c r="S58" s="10">
        <f t="shared" si="17"/>
        <v>151.68539325842698</v>
      </c>
      <c r="T58" s="10">
        <f t="shared" si="17"/>
        <v>157.30337078651687</v>
      </c>
      <c r="U58" s="10">
        <f t="shared" si="17"/>
        <v>162.92134831460672</v>
      </c>
      <c r="V58" s="11">
        <f t="shared" si="17"/>
        <v>168.53932584269663</v>
      </c>
      <c r="W58" s="11">
        <f t="shared" si="17"/>
        <v>179.77528089887642</v>
      </c>
      <c r="X58" s="11">
        <f t="shared" si="17"/>
        <v>196.62921348314606</v>
      </c>
    </row>
    <row r="59" spans="2:24" ht="14.25">
      <c r="B59" s="2">
        <f>'CU80'!B41*100/'CU80'!$H$55</f>
        <v>23.249838078341924</v>
      </c>
      <c r="C59" s="2">
        <f>'CU80'!C41*100/'CU80'!$H$55</f>
        <v>46.49967615668385</v>
      </c>
      <c r="D59" s="2">
        <f>'CU80'!D41*100/'CU80'!$H$55</f>
        <v>55.79961138802062</v>
      </c>
      <c r="E59" s="2">
        <f>'CU80'!E41*100/'CU80'!$H$55</f>
        <v>60.449579003689</v>
      </c>
      <c r="F59" s="2">
        <f>'CU80'!F41*100/'CU80'!$H$55</f>
        <v>65.09954661935738</v>
      </c>
      <c r="G59" s="2">
        <f>'CU80'!G41*100/'CU80'!$H$55</f>
        <v>69.74951423502577</v>
      </c>
      <c r="H59" s="2">
        <f>'CU80'!H41*100/'CU80'!$H$55</f>
        <v>74.39948185069416</v>
      </c>
      <c r="I59" s="2">
        <f>'CU80'!I41*100/'CU80'!$H$55</f>
        <v>79.04944946636253</v>
      </c>
      <c r="J59" s="2">
        <f>'CU80'!J41*100/'CU80'!$H$55</f>
        <v>83.69941708203093</v>
      </c>
      <c r="K59" s="2">
        <f>'CU80'!K41*100/'CU80'!$H$55</f>
        <v>88.34938469769932</v>
      </c>
      <c r="L59" s="2">
        <f>'CU80'!L41*100/'CU80'!$H$55</f>
        <v>92.9993523133677</v>
      </c>
      <c r="M59" s="2">
        <f>'CU80'!M41*100/'CU80'!$H$55</f>
        <v>97.64931992903608</v>
      </c>
      <c r="N59" s="2">
        <f>'CU80'!N41*100/'CU80'!$H$55</f>
        <v>102.29928754470446</v>
      </c>
      <c r="O59" s="2">
        <f>'CU80'!O41*100/'CU80'!$H$55</f>
        <v>106.94925516037286</v>
      </c>
      <c r="P59" s="2">
        <f>'CU80'!P41*100/'CU80'!$H$55</f>
        <v>111.59922277604124</v>
      </c>
      <c r="Q59" s="2">
        <f>'CU80'!Q41*100/'CU80'!$H$55</f>
        <v>116.24919039170962</v>
      </c>
      <c r="R59" s="2">
        <f>'CU80'!R41*100/'CU80'!$H$55</f>
        <v>120.899158007378</v>
      </c>
      <c r="S59" s="2">
        <f>'CU80'!S41*100/'CU80'!$H$55</f>
        <v>125.54912562304636</v>
      </c>
      <c r="T59" s="2">
        <f>'CU80'!T41*100/'CU80'!$H$55</f>
        <v>130.19909323871477</v>
      </c>
      <c r="U59" s="2">
        <f>'CU80'!U41*100/'CU80'!$H$55</f>
        <v>134.84906085438314</v>
      </c>
      <c r="V59" s="2">
        <f>'CU80'!V41*100/'CU80'!$H$55</f>
        <v>139.49902847005154</v>
      </c>
      <c r="W59" s="2">
        <f>'CU80'!W41*100/'CU80'!$H$55</f>
        <v>148.79896370138832</v>
      </c>
      <c r="X59" s="2">
        <f>'CU80'!X41*100/'CU80'!$H$55</f>
        <v>162.74886654839347</v>
      </c>
    </row>
    <row r="60" spans="2:24" ht="14.25">
      <c r="B60" s="2">
        <f>'CU80'!B42*100/'CU80'!$H$55</f>
        <v>24.129847089634197</v>
      </c>
      <c r="C60" s="2">
        <f>'CU80'!C42*100/'CU80'!$H$55</f>
        <v>48.259694179268394</v>
      </c>
      <c r="D60" s="2">
        <f>'CU80'!D42*100/'CU80'!$H$55</f>
        <v>57.91163301512207</v>
      </c>
      <c r="E60" s="2">
        <f>'CU80'!E42*100/'CU80'!$H$55</f>
        <v>62.73760243304891</v>
      </c>
      <c r="F60" s="2">
        <f>'CU80'!F42*100/'CU80'!$H$55</f>
        <v>67.56357185097576</v>
      </c>
      <c r="G60" s="2">
        <f>'CU80'!G42*100/'CU80'!$H$55</f>
        <v>72.38954126890259</v>
      </c>
      <c r="H60" s="2">
        <f>'CU80'!H42*100/'CU80'!$H$55</f>
        <v>77.21551068682943</v>
      </c>
      <c r="I60" s="2">
        <f>'CU80'!I42*100/'CU80'!$H$55</f>
        <v>82.04148010475629</v>
      </c>
      <c r="J60" s="2">
        <f>'CU80'!J42*100/'CU80'!$H$55</f>
        <v>86.86744952268312</v>
      </c>
      <c r="K60" s="2">
        <f>'CU80'!K42*100/'CU80'!$H$55</f>
        <v>91.69341894060996</v>
      </c>
      <c r="L60" s="2">
        <f>'CU80'!L42*100/'CU80'!$H$55</f>
        <v>96.51938835853679</v>
      </c>
      <c r="M60" s="2">
        <f>'CU80'!M42*100/'CU80'!$H$55</f>
        <v>101.34535777646363</v>
      </c>
      <c r="N60" s="2">
        <f>'CU80'!N42*100/'CU80'!$H$55</f>
        <v>106.17132719439046</v>
      </c>
      <c r="O60" s="2">
        <f>'CU80'!O42*100/'CU80'!$H$55</f>
        <v>110.99729661231731</v>
      </c>
      <c r="P60" s="2">
        <f>'CU80'!P42*100/'CU80'!$H$55</f>
        <v>115.82326603024414</v>
      </c>
      <c r="Q60" s="2">
        <f>'CU80'!Q42*100/'CU80'!$H$55</f>
        <v>120.64923544817098</v>
      </c>
      <c r="R60" s="2">
        <f>'CU80'!R42*100/'CU80'!$H$55</f>
        <v>125.47520486609783</v>
      </c>
      <c r="S60" s="2">
        <f>'CU80'!S42*100/'CU80'!$H$55</f>
        <v>130.30117428402468</v>
      </c>
      <c r="T60" s="2">
        <f>'CU80'!T42*100/'CU80'!$H$55</f>
        <v>135.12714370195152</v>
      </c>
      <c r="U60" s="2">
        <f>'CU80'!U42*100/'CU80'!$H$55</f>
        <v>139.95311311987834</v>
      </c>
      <c r="V60" s="2">
        <f>'CU80'!V42*100/'CU80'!$H$55</f>
        <v>144.77908253780518</v>
      </c>
      <c r="W60" s="2">
        <f>'CU80'!W42*100/'CU80'!$H$55</f>
        <v>154.43102137365887</v>
      </c>
      <c r="X60" s="2">
        <f>'CU80'!X42*100/'CU80'!$H$55</f>
        <v>168.9089296274394</v>
      </c>
    </row>
    <row r="61" spans="2:24" ht="14.25">
      <c r="B61" s="2">
        <f>'CU80'!B43*100/'CU80'!$H$55</f>
        <v>25.009856100926473</v>
      </c>
      <c r="C61" s="2">
        <f>'CU80'!C43*100/'CU80'!$H$55</f>
        <v>50.01971220185295</v>
      </c>
      <c r="D61" s="2">
        <f>'CU80'!D43*100/'CU80'!$H$55</f>
        <v>60.02365464222353</v>
      </c>
      <c r="E61" s="2">
        <f>'CU80'!E43*100/'CU80'!$H$55</f>
        <v>65.02562586240883</v>
      </c>
      <c r="F61" s="2">
        <f>'CU80'!F43*100/'CU80'!$H$55</f>
        <v>70.02759708259413</v>
      </c>
      <c r="G61" s="2">
        <f>'CU80'!G43*100/'CU80'!$H$55</f>
        <v>75.02956830277942</v>
      </c>
      <c r="H61" s="2">
        <f>'CU80'!H43*100/'CU80'!$H$55</f>
        <v>80.03153952296472</v>
      </c>
      <c r="I61" s="2">
        <f>'CU80'!I43*100/'CU80'!$H$55</f>
        <v>85.03351074315</v>
      </c>
      <c r="J61" s="2">
        <f>'CU80'!J43*100/'CU80'!$H$55</f>
        <v>90.03548196333531</v>
      </c>
      <c r="K61" s="2">
        <f>'CU80'!K43*100/'CU80'!$H$55</f>
        <v>95.03745318352061</v>
      </c>
      <c r="L61" s="2">
        <f>'CU80'!L43*100/'CU80'!$H$55</f>
        <v>100.0394244037059</v>
      </c>
      <c r="M61" s="2">
        <f>'CU80'!M43*100/'CU80'!$H$55</f>
        <v>105.04139562389118</v>
      </c>
      <c r="N61" s="2">
        <f>'CU80'!N43*100/'CU80'!$H$55</f>
        <v>110.04336684407647</v>
      </c>
      <c r="O61" s="2">
        <f>'CU80'!O43*100/'CU80'!$H$55</f>
        <v>115.04533806426178</v>
      </c>
      <c r="P61" s="2">
        <f>'CU80'!P43*100/'CU80'!$H$55</f>
        <v>120.04730928444707</v>
      </c>
      <c r="Q61" s="2">
        <f>'CU80'!Q43*100/'CU80'!$H$55</f>
        <v>125.04928050463238</v>
      </c>
      <c r="R61" s="2">
        <f>'CU80'!R43*100/'CU80'!$H$55</f>
        <v>130.05125172481766</v>
      </c>
      <c r="S61" s="2">
        <f>'CU80'!S43*100/'CU80'!$H$55</f>
        <v>135.05322294500297</v>
      </c>
      <c r="T61" s="2">
        <f>'CU80'!T43*100/'CU80'!$H$55</f>
        <v>140.05519416518825</v>
      </c>
      <c r="U61" s="2">
        <f>'CU80'!U43*100/'CU80'!$H$55</f>
        <v>145.05716538537354</v>
      </c>
      <c r="V61" s="2">
        <f>'CU80'!V43*100/'CU80'!$H$55</f>
        <v>150.05913660555885</v>
      </c>
      <c r="W61" s="2">
        <f>'CU80'!W43*100/'CU80'!$H$55</f>
        <v>160.06307904592944</v>
      </c>
      <c r="X61" s="2">
        <f>'CU80'!X43*100/'CU80'!$H$55</f>
        <v>175.06899270648532</v>
      </c>
    </row>
    <row r="62" spans="2:24" ht="14.25">
      <c r="B62" s="2">
        <f>'CU80'!B44*100/'CU80'!$H$55</f>
        <v>25.88986511221875</v>
      </c>
      <c r="C62" s="2">
        <f>'CU80'!C44*100/'CU80'!$H$55</f>
        <v>51.7797302244375</v>
      </c>
      <c r="D62" s="2">
        <f>'CU80'!D44*100/'CU80'!$H$55</f>
        <v>62.135676269324996</v>
      </c>
      <c r="E62" s="2">
        <f>'CU80'!E44*100/'CU80'!$H$55</f>
        <v>67.31364929176874</v>
      </c>
      <c r="F62" s="2">
        <f>'CU80'!F44*100/'CU80'!$H$55</f>
        <v>72.49162231421249</v>
      </c>
      <c r="G62" s="2">
        <f>'CU80'!G44*100/'CU80'!$H$55</f>
        <v>77.66959533665624</v>
      </c>
      <c r="H62" s="2">
        <f>'CU80'!H44*100/'CU80'!$H$55</f>
        <v>82.8475683591</v>
      </c>
      <c r="I62" s="2">
        <f>'CU80'!I44*100/'CU80'!$H$55</f>
        <v>88.02554138154375</v>
      </c>
      <c r="J62" s="2">
        <f>'CU80'!J44*100/'CU80'!$H$55</f>
        <v>93.2035144039875</v>
      </c>
      <c r="K62" s="2">
        <f>'CU80'!K44*100/'CU80'!$H$55</f>
        <v>98.38148742643125</v>
      </c>
      <c r="L62" s="2">
        <f>'CU80'!L44*100/'CU80'!$H$55</f>
        <v>103.559460448875</v>
      </c>
      <c r="M62" s="2">
        <f>'CU80'!M44*100/'CU80'!$H$55</f>
        <v>108.73743347131872</v>
      </c>
      <c r="N62" s="2">
        <f>'CU80'!N44*100/'CU80'!$H$55</f>
        <v>113.91540649376252</v>
      </c>
      <c r="O62" s="2">
        <f>'CU80'!O44*100/'CU80'!$H$55</f>
        <v>119.09337951620626</v>
      </c>
      <c r="P62" s="2">
        <f>'CU80'!P44*100/'CU80'!$H$55</f>
        <v>124.27135253864999</v>
      </c>
      <c r="Q62" s="2">
        <f>'CU80'!Q44*100/'CU80'!$H$55</f>
        <v>129.44932556109376</v>
      </c>
      <c r="R62" s="2">
        <f>'CU80'!R44*100/'CU80'!$H$55</f>
        <v>134.62729858353748</v>
      </c>
      <c r="S62" s="2">
        <f>'CU80'!S44*100/'CU80'!$H$55</f>
        <v>139.80527160598123</v>
      </c>
      <c r="T62" s="2">
        <f>'CU80'!T44*100/'CU80'!$H$55</f>
        <v>144.98324462842498</v>
      </c>
      <c r="U62" s="2">
        <f>'CU80'!U44*100/'CU80'!$H$55</f>
        <v>150.16121765086874</v>
      </c>
      <c r="V62" s="2">
        <f>'CU80'!V44*100/'CU80'!$H$55</f>
        <v>155.3391906733125</v>
      </c>
      <c r="W62" s="2">
        <f>'CU80'!W44*100/'CU80'!$H$55</f>
        <v>165.6951367182</v>
      </c>
      <c r="X62" s="2">
        <f>'CU80'!X44*100/'CU80'!$H$55</f>
        <v>181.22905578553127</v>
      </c>
    </row>
    <row r="63" spans="2:24" ht="14.25">
      <c r="B63" s="2">
        <f>'CU80'!B45*100/'CU80'!$H$55</f>
        <v>26.769874123511023</v>
      </c>
      <c r="C63" s="2">
        <f>'CU80'!C45*100/'CU80'!$H$55</f>
        <v>53.53974824702205</v>
      </c>
      <c r="D63" s="2">
        <f>'CU80'!D45*100/'CU80'!$H$55</f>
        <v>64.24769789642646</v>
      </c>
      <c r="E63" s="2">
        <f>'CU80'!E45*100/'CU80'!$H$55</f>
        <v>69.60167272112866</v>
      </c>
      <c r="F63" s="2">
        <f>'CU80'!F45*100/'CU80'!$H$55</f>
        <v>74.95564754583087</v>
      </c>
      <c r="G63" s="2">
        <f>'CU80'!G45*100/'CU80'!$H$55</f>
        <v>80.30962237053308</v>
      </c>
      <c r="H63" s="2">
        <f>'CU80'!H45*100/'CU80'!$H$55</f>
        <v>85.66359719523527</v>
      </c>
      <c r="I63" s="2">
        <f>'CU80'!I45*100/'CU80'!$H$55</f>
        <v>91.01757201993749</v>
      </c>
      <c r="J63" s="2">
        <f>'CU80'!J45*100/'CU80'!$H$55</f>
        <v>96.3715468446397</v>
      </c>
      <c r="K63" s="2">
        <f>'CU80'!K45*100/'CU80'!$H$55</f>
        <v>101.7255216693419</v>
      </c>
      <c r="L63" s="2">
        <f>'CU80'!L45*100/'CU80'!$H$55</f>
        <v>107.0794964940441</v>
      </c>
      <c r="M63" s="2">
        <f>'CU80'!M45*100/'CU80'!$H$55</f>
        <v>112.4334713187463</v>
      </c>
      <c r="N63" s="2">
        <f>'CU80'!N45*100/'CU80'!$H$55</f>
        <v>117.7874461434485</v>
      </c>
      <c r="O63" s="2">
        <f>'CU80'!O45*100/'CU80'!$H$55</f>
        <v>123.14142096815073</v>
      </c>
      <c r="P63" s="2">
        <f>'CU80'!P45*100/'CU80'!$H$55</f>
        <v>128.49539579285292</v>
      </c>
      <c r="Q63" s="2">
        <f>'CU80'!Q45*100/'CU80'!$H$55</f>
        <v>133.8493706175551</v>
      </c>
      <c r="R63" s="2">
        <f>'CU80'!R45*100/'CU80'!$H$55</f>
        <v>139.20334544225733</v>
      </c>
      <c r="S63" s="2">
        <f>'CU80'!S45*100/'CU80'!$H$55</f>
        <v>144.55732026695952</v>
      </c>
      <c r="T63" s="2">
        <f>'CU80'!T45*100/'CU80'!$H$55</f>
        <v>149.91129509166174</v>
      </c>
      <c r="U63" s="2">
        <f>'CU80'!U45*100/'CU80'!$H$55</f>
        <v>155.26526991636393</v>
      </c>
      <c r="V63" s="2">
        <f>'CU80'!V45*100/'CU80'!$H$55</f>
        <v>160.61924474106615</v>
      </c>
      <c r="W63" s="2">
        <f>'CU80'!W45*100/'CU80'!$H$55</f>
        <v>171.32719439047054</v>
      </c>
      <c r="X63" s="2">
        <f>'CU80'!X45*100/'CU80'!$H$55</f>
        <v>187.38911886457714</v>
      </c>
    </row>
    <row r="64" spans="2:24" ht="14.25">
      <c r="B64" s="2">
        <f>'CU80'!B46*100/'CU80'!$H$55</f>
        <v>27.6498831348033</v>
      </c>
      <c r="C64" s="2">
        <f>'CU80'!C46*100/'CU80'!$H$55</f>
        <v>55.2997662696066</v>
      </c>
      <c r="D64" s="2">
        <f>'CU80'!D46*100/'CU80'!$H$55</f>
        <v>66.35971952352793</v>
      </c>
      <c r="E64" s="2">
        <f>'CU80'!E46*100/'CU80'!$H$55</f>
        <v>71.88969615048858</v>
      </c>
      <c r="F64" s="2">
        <f>'CU80'!F46*100/'CU80'!$H$55</f>
        <v>77.41967277744924</v>
      </c>
      <c r="G64" s="2">
        <f>'CU80'!G46*100/'CU80'!$H$55</f>
        <v>82.9496494044099</v>
      </c>
      <c r="H64" s="2">
        <f>'CU80'!H46*100/'CU80'!$H$55</f>
        <v>88.47962603137056</v>
      </c>
      <c r="I64" s="2">
        <f>'CU80'!I46*100/'CU80'!$H$55</f>
        <v>94.00960265833123</v>
      </c>
      <c r="J64" s="2">
        <f>'CU80'!J46*100/'CU80'!$H$55</f>
        <v>99.5395792852919</v>
      </c>
      <c r="K64" s="2">
        <f>'CU80'!K46*100/'CU80'!$H$55</f>
        <v>105.06955591225254</v>
      </c>
      <c r="L64" s="2">
        <f>'CU80'!L46*100/'CU80'!$H$55</f>
        <v>110.5995325392132</v>
      </c>
      <c r="M64" s="2">
        <f>'CU80'!M46*100/'CU80'!$H$55</f>
        <v>116.12950916617386</v>
      </c>
      <c r="N64" s="2">
        <f>'CU80'!N46*100/'CU80'!$H$55</f>
        <v>121.65948579313451</v>
      </c>
      <c r="O64" s="2">
        <f>'CU80'!O46*100/'CU80'!$H$55</f>
        <v>127.1894624200952</v>
      </c>
      <c r="P64" s="2">
        <f>'CU80'!P46*100/'CU80'!$H$55</f>
        <v>132.71943904705586</v>
      </c>
      <c r="Q64" s="2">
        <f>'CU80'!Q46*100/'CU80'!$H$55</f>
        <v>138.2494156740165</v>
      </c>
      <c r="R64" s="2">
        <f>'CU80'!R46*100/'CU80'!$H$55</f>
        <v>143.77939230097715</v>
      </c>
      <c r="S64" s="2">
        <f>'CU80'!S46*100/'CU80'!$H$55</f>
        <v>149.30936892793784</v>
      </c>
      <c r="T64" s="2">
        <f>'CU80'!T46*100/'CU80'!$H$55</f>
        <v>154.83934555489847</v>
      </c>
      <c r="U64" s="2">
        <f>'CU80'!U46*100/'CU80'!$H$55</f>
        <v>160.36932218185913</v>
      </c>
      <c r="V64" s="2">
        <f>'CU80'!V46*100/'CU80'!$H$55</f>
        <v>165.8992988088198</v>
      </c>
      <c r="W64" s="2">
        <f>'CU80'!W46*100/'CU80'!$H$55</f>
        <v>176.95925206274111</v>
      </c>
      <c r="X64" s="2">
        <f>'CU80'!X46*100/'CU80'!$H$55</f>
        <v>193.54918194362313</v>
      </c>
    </row>
    <row r="65" spans="2:24" ht="14.25">
      <c r="B65" s="2">
        <f>'CU80'!B47*100/'CU80'!$H$55</f>
        <v>28.529892146095573</v>
      </c>
      <c r="C65" s="2">
        <f>'CU80'!C47*100/'CU80'!$H$55</f>
        <v>57.05978429219115</v>
      </c>
      <c r="D65" s="2">
        <f>'CU80'!D47*100/'CU80'!$H$55</f>
        <v>68.47174115062938</v>
      </c>
      <c r="E65" s="2">
        <f>'CU80'!E47*100/'CU80'!$H$55</f>
        <v>74.17771957984849</v>
      </c>
      <c r="F65" s="2">
        <f>'CU80'!F47*100/'CU80'!$H$55</f>
        <v>79.88369800906761</v>
      </c>
      <c r="G65" s="2">
        <f>'CU80'!G47*100/'CU80'!$H$55</f>
        <v>85.58967643828673</v>
      </c>
      <c r="H65" s="2">
        <f>'CU80'!H47*100/'CU80'!$H$55</f>
        <v>91.29565486750583</v>
      </c>
      <c r="I65" s="2">
        <f>'CU80'!I47*100/'CU80'!$H$55</f>
        <v>97.00163329672495</v>
      </c>
      <c r="J65" s="2">
        <f>'CU80'!J47*100/'CU80'!$H$55</f>
        <v>102.70761172594408</v>
      </c>
      <c r="K65" s="2">
        <f>'CU80'!K47*100/'CU80'!$H$55</f>
        <v>108.41359015516319</v>
      </c>
      <c r="L65" s="2">
        <f>'CU80'!L47*100/'CU80'!$H$55</f>
        <v>114.1195685843823</v>
      </c>
      <c r="M65" s="2">
        <f>'CU80'!M47*100/'CU80'!$H$55</f>
        <v>119.82554701360144</v>
      </c>
      <c r="N65" s="2">
        <f>'CU80'!N47*100/'CU80'!$H$55</f>
        <v>125.53152544282054</v>
      </c>
      <c r="O65" s="2">
        <f>'CU80'!O47*100/'CU80'!$H$55</f>
        <v>131.23750387203967</v>
      </c>
      <c r="P65" s="2">
        <f>'CU80'!P47*100/'CU80'!$H$55</f>
        <v>136.94348230125877</v>
      </c>
      <c r="Q65" s="2">
        <f>'CU80'!Q47*100/'CU80'!$H$55</f>
        <v>142.64946073047787</v>
      </c>
      <c r="R65" s="2">
        <f>'CU80'!R47*100/'CU80'!$H$55</f>
        <v>148.35543915969697</v>
      </c>
      <c r="S65" s="2">
        <f>'CU80'!S47*100/'CU80'!$H$55</f>
        <v>154.06141758891607</v>
      </c>
      <c r="T65" s="2">
        <f>'CU80'!T47*100/'CU80'!$H$55</f>
        <v>159.76739601813523</v>
      </c>
      <c r="U65" s="2">
        <f>'CU80'!U47*100/'CU80'!$H$55</f>
        <v>165.4733744473543</v>
      </c>
      <c r="V65" s="2">
        <f>'CU80'!V47*100/'CU80'!$H$55</f>
        <v>171.17935287657346</v>
      </c>
      <c r="W65" s="2">
        <f>'CU80'!W47*100/'CU80'!$H$55</f>
        <v>182.59130973501166</v>
      </c>
      <c r="X65" s="2">
        <f>'CU80'!X47*100/'CU80'!$H$55</f>
        <v>199.70924502266902</v>
      </c>
    </row>
    <row r="66" spans="2:24" ht="14.25">
      <c r="B66" s="2">
        <f>'CU80'!B48*100/'CU80'!$H$55</f>
        <v>29.40990115738785</v>
      </c>
      <c r="C66" s="2">
        <f>'CU80'!C48*100/'CU80'!$H$55</f>
        <v>58.8198023147757</v>
      </c>
      <c r="D66" s="2">
        <f>'CU80'!D48*100/'CU80'!$H$55</f>
        <v>70.58376277773085</v>
      </c>
      <c r="E66" s="2">
        <f>'CU80'!E48*100/'CU80'!$H$55</f>
        <v>76.46574300920841</v>
      </c>
      <c r="F66" s="2">
        <f>'CU80'!F48*100/'CU80'!$H$55</f>
        <v>82.34772324068598</v>
      </c>
      <c r="G66" s="2">
        <f>'CU80'!G48*100/'CU80'!$H$55</f>
        <v>88.22970347216355</v>
      </c>
      <c r="H66" s="2">
        <f>'CU80'!H48*100/'CU80'!$H$55</f>
        <v>94.11168370364113</v>
      </c>
      <c r="I66" s="2">
        <f>'CU80'!I48*100/'CU80'!$H$55</f>
        <v>99.99366393511869</v>
      </c>
      <c r="J66" s="2">
        <f>'CU80'!J48*100/'CU80'!$H$55</f>
        <v>105.87564416659627</v>
      </c>
      <c r="K66" s="2">
        <f>'CU80'!K48*100/'CU80'!$H$55</f>
        <v>111.75762439807384</v>
      </c>
      <c r="L66" s="2">
        <f>'CU80'!L48*100/'CU80'!$H$55</f>
        <v>117.6396046295514</v>
      </c>
      <c r="M66" s="2">
        <f>'CU80'!M48*100/'CU80'!$H$55</f>
        <v>123.52158486102897</v>
      </c>
      <c r="N66" s="2">
        <f>'CU80'!N48*100/'CU80'!$H$55</f>
        <v>129.40356509250654</v>
      </c>
      <c r="O66" s="2">
        <f>'CU80'!O48*100/'CU80'!$H$55</f>
        <v>135.2855453239841</v>
      </c>
      <c r="P66" s="2">
        <f>'CU80'!P48*100/'CU80'!$H$55</f>
        <v>141.1675255554617</v>
      </c>
      <c r="Q66" s="2">
        <f>'CU80'!Q48*100/'CU80'!$H$55</f>
        <v>147.04950578693928</v>
      </c>
      <c r="R66" s="2">
        <f>'CU80'!R48*100/'CU80'!$H$55</f>
        <v>152.93148601841682</v>
      </c>
      <c r="S66" s="2">
        <f>'CU80'!S48*100/'CU80'!$H$55</f>
        <v>158.8134662498944</v>
      </c>
      <c r="T66" s="2">
        <f>'CU80'!T48*100/'CU80'!$H$55</f>
        <v>164.69544648137196</v>
      </c>
      <c r="U66" s="2">
        <f>'CU80'!U48*100/'CU80'!$H$55</f>
        <v>170.5774267128495</v>
      </c>
      <c r="V66" s="2">
        <f>'CU80'!V48*100/'CU80'!$H$55</f>
        <v>176.4594069443271</v>
      </c>
      <c r="W66" s="2">
        <f>'CU80'!W48*100/'CU80'!$H$55</f>
        <v>188.22336740728227</v>
      </c>
      <c r="X66" s="2">
        <f>'CU80'!X48*100/'CU80'!$H$55</f>
        <v>205.86930810171498</v>
      </c>
    </row>
    <row r="67" spans="2:24" ht="14.25">
      <c r="B67" s="2">
        <f>'CU80'!B49*100/'CU80'!$H$55</f>
        <v>30.289910168680127</v>
      </c>
      <c r="C67" s="2">
        <f>'CU80'!C49*100/'CU80'!$H$55</f>
        <v>60.57982033736025</v>
      </c>
      <c r="D67" s="2">
        <f>'CU80'!D49*100/'CU80'!$H$55</f>
        <v>72.69578440483231</v>
      </c>
      <c r="E67" s="2">
        <f>'CU80'!E49*100/'CU80'!$H$55</f>
        <v>78.75376643856833</v>
      </c>
      <c r="F67" s="2">
        <f>'CU80'!F49*100/'CU80'!$H$55</f>
        <v>84.81174847230436</v>
      </c>
      <c r="G67" s="2">
        <f>'CU80'!G49*100/'CU80'!$H$55</f>
        <v>90.86973050604038</v>
      </c>
      <c r="H67" s="2">
        <f>'CU80'!H49*100/'CU80'!$H$55</f>
        <v>96.92771253977641</v>
      </c>
      <c r="I67" s="2">
        <f>'CU80'!I49*100/'CU80'!$H$55</f>
        <v>102.98569457351242</v>
      </c>
      <c r="J67" s="2">
        <f>'CU80'!J49*100/'CU80'!$H$55</f>
        <v>109.04367660724846</v>
      </c>
      <c r="K67" s="2">
        <f>'CU80'!K49*100/'CU80'!$H$55</f>
        <v>115.1016586409845</v>
      </c>
      <c r="L67" s="2">
        <f>'CU80'!L49*100/'CU80'!$H$55</f>
        <v>121.1596406747205</v>
      </c>
      <c r="M67" s="2">
        <f>'CU80'!M49*100/'CU80'!$H$55</f>
        <v>127.21762270845653</v>
      </c>
      <c r="N67" s="2">
        <f>'CU80'!N49*100/'CU80'!$H$55</f>
        <v>133.27560474219257</v>
      </c>
      <c r="O67" s="2">
        <f>'CU80'!O49*100/'CU80'!$H$55</f>
        <v>139.33358677592858</v>
      </c>
      <c r="P67" s="2">
        <f>'CU80'!P49*100/'CU80'!$H$55</f>
        <v>145.39156880966462</v>
      </c>
      <c r="Q67" s="2">
        <f>'CU80'!Q49*100/'CU80'!$H$55</f>
        <v>151.44955084340063</v>
      </c>
      <c r="R67" s="2">
        <f>'CU80'!R49*100/'CU80'!$H$55</f>
        <v>157.50753287713667</v>
      </c>
      <c r="S67" s="2">
        <f>'CU80'!S49*100/'CU80'!$H$55</f>
        <v>163.5655149108727</v>
      </c>
      <c r="T67" s="2">
        <f>'CU80'!T49*100/'CU80'!$H$55</f>
        <v>169.62349694460872</v>
      </c>
      <c r="U67" s="2">
        <f>'CU80'!U49*100/'CU80'!$H$55</f>
        <v>175.68147897834473</v>
      </c>
      <c r="V67" s="2">
        <f>'CU80'!V49*100/'CU80'!$H$55</f>
        <v>181.73946101208077</v>
      </c>
      <c r="W67" s="2">
        <f>'CU80'!W49*100/'CU80'!$H$55</f>
        <v>193.85542507955282</v>
      </c>
      <c r="X67" s="2">
        <f>'CU80'!X49*100/'CU80'!$H$55</f>
        <v>212.02937118076088</v>
      </c>
    </row>
    <row r="68" spans="2:24" ht="14.25">
      <c r="B68" s="2">
        <f>'CU80'!B50*100/'CU80'!$H$55</f>
        <v>31.169919179972403</v>
      </c>
      <c r="C68" s="2">
        <f>'CU80'!C50*100/'CU80'!$H$55</f>
        <v>62.33983835994481</v>
      </c>
      <c r="D68" s="2">
        <f>'CU80'!D50*100/'CU80'!$H$55</f>
        <v>74.80780603193377</v>
      </c>
      <c r="E68" s="2">
        <f>'CU80'!E50*100/'CU80'!$H$55</f>
        <v>81.04178986792824</v>
      </c>
      <c r="F68" s="2">
        <f>'CU80'!F50*100/'CU80'!$H$55</f>
        <v>87.27577370392274</v>
      </c>
      <c r="G68" s="2">
        <f>'CU80'!G50*100/'CU80'!$H$55</f>
        <v>93.5097575399172</v>
      </c>
      <c r="H68" s="2">
        <f>'CU80'!H50*100/'CU80'!$H$55</f>
        <v>99.74374137591168</v>
      </c>
      <c r="I68" s="2">
        <f>'CU80'!I50*100/'CU80'!$H$55</f>
        <v>105.97772521190616</v>
      </c>
      <c r="J68" s="2">
        <f>'CU80'!J50*100/'CU80'!$H$55</f>
        <v>112.21170904790065</v>
      </c>
      <c r="K68" s="2">
        <f>'CU80'!K50*100/'CU80'!$H$55</f>
        <v>118.44569288389513</v>
      </c>
      <c r="L68" s="2">
        <f>'CU80'!L50*100/'CU80'!$H$55</f>
        <v>124.67967671988961</v>
      </c>
      <c r="M68" s="2">
        <f>'CU80'!M50*100/'CU80'!$H$55</f>
        <v>130.9136605558841</v>
      </c>
      <c r="N68" s="2">
        <f>'CU80'!N50*100/'CU80'!$H$55</f>
        <v>137.14764439187857</v>
      </c>
      <c r="O68" s="2">
        <f>'CU80'!O50*100/'CU80'!$H$55</f>
        <v>143.38162822787305</v>
      </c>
      <c r="P68" s="2">
        <f>'CU80'!P50*100/'CU80'!$H$55</f>
        <v>149.61561206386753</v>
      </c>
      <c r="Q68" s="2">
        <f>'CU80'!Q50*100/'CU80'!$H$55</f>
        <v>155.84959589986198</v>
      </c>
      <c r="R68" s="2">
        <f>'CU80'!R50*100/'CU80'!$H$55</f>
        <v>162.0835797358565</v>
      </c>
      <c r="S68" s="2">
        <f>'CU80'!S50*100/'CU80'!$H$55</f>
        <v>168.31756357185094</v>
      </c>
      <c r="T68" s="2">
        <f>'CU80'!T50*100/'CU80'!$H$55</f>
        <v>174.55154740784548</v>
      </c>
      <c r="U68" s="2">
        <f>'CU80'!U50*100/'CU80'!$H$55</f>
        <v>180.78553124383993</v>
      </c>
      <c r="V68" s="2">
        <f>'CU80'!V50*100/'CU80'!$H$55</f>
        <v>187.0195150798344</v>
      </c>
      <c r="W68" s="2">
        <f>'CU80'!W50*100/'CU80'!$H$55</f>
        <v>199.48748275182336</v>
      </c>
      <c r="X68" s="2">
        <f>'CU80'!X50*100/'CU80'!$H$55</f>
        <v>218.1894342598068</v>
      </c>
    </row>
    <row r="69" spans="2:24" ht="14.25">
      <c r="B69" s="2">
        <f>'CU80'!B51*100/'CU80'!$H$55</f>
        <v>32.04992819126468</v>
      </c>
      <c r="C69" s="2">
        <f>'CU80'!C51*100/'CU80'!$H$55</f>
        <v>64.09985638252935</v>
      </c>
      <c r="D69" s="2">
        <f>'CU80'!D51*100/'CU80'!$H$55</f>
        <v>76.91982765903524</v>
      </c>
      <c r="E69" s="2">
        <f>'CU80'!E51*100/'CU80'!$H$55</f>
        <v>83.32981329728817</v>
      </c>
      <c r="F69" s="2">
        <f>'CU80'!F51*100/'CU80'!$H$55</f>
        <v>89.73979893554109</v>
      </c>
      <c r="G69" s="2">
        <f>'CU80'!G51*100/'CU80'!$H$55</f>
        <v>96.14978457379404</v>
      </c>
      <c r="H69" s="2">
        <f>'CU80'!H51*100/'CU80'!$H$55</f>
        <v>102.55977021204697</v>
      </c>
      <c r="I69" s="2">
        <f>'CU80'!I51*100/'CU80'!$H$55</f>
        <v>108.96975585029989</v>
      </c>
      <c r="J69" s="2">
        <f>'CU80'!J51*100/'CU80'!$H$55</f>
        <v>115.37974148855285</v>
      </c>
      <c r="K69" s="2">
        <f>'CU80'!K51*100/'CU80'!$H$55</f>
        <v>121.78972712680577</v>
      </c>
      <c r="L69" s="2">
        <f>'CU80'!L51*100/'CU80'!$H$55</f>
        <v>128.1997127650587</v>
      </c>
      <c r="M69" s="2">
        <f>'CU80'!M51*100/'CU80'!$H$55</f>
        <v>134.60969840331165</v>
      </c>
      <c r="N69" s="2">
        <f>'CU80'!N51*100/'CU80'!$H$55</f>
        <v>141.01968404156457</v>
      </c>
      <c r="O69" s="2">
        <f>'CU80'!O51*100/'CU80'!$H$55</f>
        <v>147.4296696798175</v>
      </c>
      <c r="P69" s="2">
        <f>'CU80'!P51*100/'CU80'!$H$55</f>
        <v>153.83965531807047</v>
      </c>
      <c r="Q69" s="2">
        <f>'CU80'!Q51*100/'CU80'!$H$55</f>
        <v>160.24964095632342</v>
      </c>
      <c r="R69" s="2">
        <f>'CU80'!R51*100/'CU80'!$H$55</f>
        <v>166.65962659457634</v>
      </c>
      <c r="S69" s="2">
        <f>'CU80'!S51*100/'CU80'!$H$55</f>
        <v>173.06961223282926</v>
      </c>
      <c r="T69" s="2">
        <f>'CU80'!T51*100/'CU80'!$H$55</f>
        <v>179.47959787108218</v>
      </c>
      <c r="U69" s="2">
        <f>'CU80'!U51*100/'CU80'!$H$55</f>
        <v>185.8895835093351</v>
      </c>
      <c r="V69" s="2">
        <f>'CU80'!V51*100/'CU80'!$H$55</f>
        <v>192.29956914758807</v>
      </c>
      <c r="W69" s="2">
        <f>'CU80'!W51*100/'CU80'!$H$55</f>
        <v>205.11954042409394</v>
      </c>
      <c r="X69" s="2">
        <f>'CU80'!X51*100/'CU80'!$H$55</f>
        <v>224.34949733885273</v>
      </c>
    </row>
    <row r="70" spans="2:24" ht="14.25">
      <c r="B70" s="2">
        <f>'CU80'!B52*100/'CU80'!$H$55</f>
        <v>32.92993720255696</v>
      </c>
      <c r="C70" s="2">
        <f>'CU80'!C52*100/'CU80'!$H$55</f>
        <v>65.85987440511391</v>
      </c>
      <c r="D70" s="2">
        <f>'CU80'!D52*100/'CU80'!$H$55</f>
        <v>79.03184928613669</v>
      </c>
      <c r="E70" s="2">
        <f>'CU80'!E52*100/'CU80'!$H$55</f>
        <v>85.61783672664806</v>
      </c>
      <c r="F70" s="2">
        <f>'CU80'!F52*100/'CU80'!$H$55</f>
        <v>92.20382416715947</v>
      </c>
      <c r="G70" s="2">
        <f>'CU80'!G52*100/'CU80'!$H$55</f>
        <v>98.78981160767086</v>
      </c>
      <c r="H70" s="2">
        <f>'CU80'!H52*100/'CU80'!$H$55</f>
        <v>105.37579904818224</v>
      </c>
      <c r="I70" s="2">
        <f>'CU80'!I52*100/'CU80'!$H$55</f>
        <v>111.96178648869363</v>
      </c>
      <c r="J70" s="2">
        <f>'CU80'!J52*100/'CU80'!$H$55</f>
        <v>118.54777392920505</v>
      </c>
      <c r="K70" s="2">
        <f>'CU80'!K52*100/'CU80'!$H$55</f>
        <v>125.13376136971641</v>
      </c>
      <c r="L70" s="2">
        <f>'CU80'!L52*100/'CU80'!$H$55</f>
        <v>131.71974881022783</v>
      </c>
      <c r="M70" s="2">
        <f>'CU80'!M52*100/'CU80'!$H$55</f>
        <v>138.30573625073922</v>
      </c>
      <c r="N70" s="2">
        <f>'CU80'!N52*100/'CU80'!$H$55</f>
        <v>144.89172369125058</v>
      </c>
      <c r="O70" s="2">
        <f>'CU80'!O52*100/'CU80'!$H$55</f>
        <v>151.47771113176196</v>
      </c>
      <c r="P70" s="2">
        <f>'CU80'!P52*100/'CU80'!$H$55</f>
        <v>158.06369857227338</v>
      </c>
      <c r="Q70" s="2">
        <f>'CU80'!Q52*100/'CU80'!$H$55</f>
        <v>164.64968601278474</v>
      </c>
      <c r="R70" s="2">
        <f>'CU80'!R52*100/'CU80'!$H$55</f>
        <v>171.23567345329613</v>
      </c>
      <c r="S70" s="2">
        <f>'CU80'!S52*100/'CU80'!$H$55</f>
        <v>177.82166089380755</v>
      </c>
      <c r="T70" s="2">
        <f>'CU80'!T52*100/'CU80'!$H$55</f>
        <v>184.40764833431894</v>
      </c>
      <c r="U70" s="2">
        <f>'CU80'!U52*100/'CU80'!$H$55</f>
        <v>190.9936357748303</v>
      </c>
      <c r="V70" s="2">
        <f>'CU80'!V52*100/'CU80'!$H$55</f>
        <v>197.5796232153417</v>
      </c>
      <c r="W70" s="2">
        <f>'CU80'!W52*100/'CU80'!$H$55</f>
        <v>210.7515980963645</v>
      </c>
      <c r="X70" s="2">
        <f>'CU80'!X52*100/'CU80'!$H$55</f>
        <v>230.50956041789865</v>
      </c>
    </row>
    <row r="76" spans="1:22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 t="s">
        <v>11</v>
      </c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ht="15">
      <c r="A77" s="7"/>
      <c r="B77" s="8" t="str">
        <f>"-1.5 ML/ha"</f>
        <v>-1.5 ML/ha</v>
      </c>
      <c r="C77" s="8" t="str">
        <f>"-1.0 ML/ha"</f>
        <v>-1.0 ML/ha</v>
      </c>
      <c r="D77" s="8" t="str">
        <f>"-0.8 ML/ha"</f>
        <v>-0.8 ML/ha</v>
      </c>
      <c r="E77" s="8" t="str">
        <f>"-0.7 ML/ha"</f>
        <v>-0.7 ML/ha</v>
      </c>
      <c r="F77" s="8" t="str">
        <f>"-0.6 ML/ha"</f>
        <v>-0.6 ML/ha</v>
      </c>
      <c r="G77" s="8" t="str">
        <f>"-0.5 ML/ha"</f>
        <v>-0.5 ML/ha</v>
      </c>
      <c r="H77" s="8" t="str">
        <f>"-0.4 ML/ha"</f>
        <v>-0.4 ML/ha</v>
      </c>
      <c r="I77" s="8" t="str">
        <f>"-0.3 ML/ha"</f>
        <v>-0.3 ML/ha</v>
      </c>
      <c r="J77" s="8" t="str">
        <f>"-0.2 ML/ha"</f>
        <v>-0.2 ML/ha</v>
      </c>
      <c r="K77" s="8" t="str">
        <f>"-0.1 ML/ha"</f>
        <v>-0.1 ML/ha</v>
      </c>
      <c r="L77" s="8" t="s">
        <v>0</v>
      </c>
      <c r="M77" s="8" t="str">
        <f>"+0.1 ML/ha"</f>
        <v>+0.1 ML/ha</v>
      </c>
      <c r="N77" s="8" t="str">
        <f>"+0.2 ML/ha"</f>
        <v>+0.2 ML/ha</v>
      </c>
      <c r="O77" s="8" t="str">
        <f>"+0.3 ML/ha"</f>
        <v>+0.3 ML/ha</v>
      </c>
      <c r="P77" s="8" t="str">
        <f>"+0.4 ML/ha"</f>
        <v>+0.4 ML/ha</v>
      </c>
      <c r="Q77" s="8" t="str">
        <f>"+0.5 ML/ha"</f>
        <v>+0.5 ML/ha</v>
      </c>
      <c r="R77" s="8" t="str">
        <f>"+0.6 ML/ha"</f>
        <v>+0.6 ML/ha</v>
      </c>
      <c r="S77" s="8" t="str">
        <f>"+0.7 ML/ha"</f>
        <v>+0.7 ML/ha</v>
      </c>
      <c r="T77" s="8" t="str">
        <f>"+0.8 ML/ha"</f>
        <v>+0.8 ML/ha</v>
      </c>
      <c r="U77" s="8" t="str">
        <f>"+0.9 ML/ha"</f>
        <v>+0.9 ML/ha</v>
      </c>
      <c r="V77" s="9" t="str">
        <f>"+1.0 ML/ha"</f>
        <v>+1.0 ML/ha</v>
      </c>
      <c r="W77" s="9" t="str">
        <f>"+1.2 ML/ha"</f>
        <v>+1.2 ML/ha</v>
      </c>
      <c r="X77" s="9" t="str">
        <f>"+1.5 ML/ha"</f>
        <v>+1.5 ML/ha</v>
      </c>
    </row>
    <row r="78" spans="1:24" ht="15.75" thickBot="1">
      <c r="A78" s="15" t="s">
        <v>2</v>
      </c>
      <c r="B78" s="10">
        <f aca="true" t="shared" si="18" ref="B78:X78">AVERAGE(B79:B90)</f>
        <v>12.506861238199342</v>
      </c>
      <c r="C78" s="10">
        <f t="shared" si="18"/>
        <v>24.575955065156922</v>
      </c>
      <c r="D78" s="10">
        <f t="shared" si="18"/>
        <v>28.107201720792265</v>
      </c>
      <c r="E78" s="10">
        <f t="shared" si="18"/>
        <v>29.59502700393543</v>
      </c>
      <c r="F78" s="10">
        <f t="shared" si="18"/>
        <v>30.89765359062892</v>
      </c>
      <c r="G78" s="10">
        <f t="shared" si="18"/>
        <v>32.015081480872745</v>
      </c>
      <c r="H78" s="10">
        <f t="shared" si="18"/>
        <v>32.947310674666895</v>
      </c>
      <c r="I78" s="10">
        <f t="shared" si="18"/>
        <v>33.69434117201138</v>
      </c>
      <c r="J78" s="10">
        <f t="shared" si="18"/>
        <v>34.25617297290619</v>
      </c>
      <c r="K78" s="10">
        <f t="shared" si="18"/>
        <v>34.63280607735134</v>
      </c>
      <c r="L78" s="10">
        <f t="shared" si="18"/>
        <v>34.824240485346806</v>
      </c>
      <c r="M78" s="10">
        <f t="shared" si="18"/>
        <v>34.83047619689261</v>
      </c>
      <c r="N78" s="10">
        <f t="shared" si="18"/>
        <v>34.651513211988735</v>
      </c>
      <c r="O78" s="10">
        <f t="shared" si="18"/>
        <v>34.28735153063519</v>
      </c>
      <c r="P78" s="10">
        <f t="shared" si="18"/>
        <v>33.737991152831974</v>
      </c>
      <c r="Q78" s="10">
        <f t="shared" si="18"/>
        <v>33.0034320785791</v>
      </c>
      <c r="R78" s="10">
        <f t="shared" si="18"/>
        <v>32.08367430787655</v>
      </c>
      <c r="S78" s="10">
        <f t="shared" si="18"/>
        <v>30.978717840724325</v>
      </c>
      <c r="T78" s="10">
        <f t="shared" si="18"/>
        <v>29.688562677122437</v>
      </c>
      <c r="U78" s="10">
        <f t="shared" si="18"/>
        <v>28.213208817070868</v>
      </c>
      <c r="V78" s="11">
        <f t="shared" si="18"/>
        <v>26.552656260569638</v>
      </c>
      <c r="W78" s="11">
        <f t="shared" si="18"/>
        <v>22.675955058218154</v>
      </c>
      <c r="X78" s="11">
        <f t="shared" si="18"/>
        <v>15.65947845972489</v>
      </c>
    </row>
    <row r="79" spans="2:24" ht="14.25">
      <c r="B79" s="2">
        <f>IF(-0.0029*'CU80'!B59^2+0.6769*'CU80'!B59-4.1922&lt;0,0,-0.0029*'CU80'!B59^2+0.6769*'CU80'!B59-4.1922)</f>
        <v>9.978005980289206</v>
      </c>
      <c r="C79" s="2">
        <f>IF(-0.0029*'CU80'!C59^2+0.6769*'CU80'!C59-4.1922&lt;0,0,-0.0029*'CU80'!C59^2+0.6769*'CU80'!C59-4.1922)</f>
        <v>21.012993130697524</v>
      </c>
      <c r="D79" s="2">
        <f>IF(-0.0029*'CU80'!D59^2+0.6769*'CU80'!D59-4.1922&lt;0,0,-0.0029*'CU80'!D59^2+0.6769*'CU80'!D59-4.1922)</f>
        <v>24.549126718494204</v>
      </c>
      <c r="E79" s="2">
        <f>IF(-0.0029*'CU80'!E59^2+0.6769*'CU80'!E59-4.1922&lt;0,0,-0.0029*'CU80'!E59^2+0.6769*'CU80'!E59-4.1922)</f>
        <v>26.129080382599692</v>
      </c>
      <c r="F79" s="2">
        <f>IF(-0.0029*'CU80'!F59^2+0.6769*'CU80'!F59-4.1922&lt;0,0,-0.0029*'CU80'!F59^2+0.6769*'CU80'!F59-4.1922)</f>
        <v>27.58362529350994</v>
      </c>
      <c r="G79" s="2">
        <f>IF(-0.0029*'CU80'!G59^2+0.6769*'CU80'!G59-4.1922&lt;0,0,-0.0029*'CU80'!G59^2+0.6769*'CU80'!G59-4.1922)</f>
        <v>28.912761451224952</v>
      </c>
      <c r="H79" s="2">
        <f>IF(-0.0029*'CU80'!H59^2+0.6769*'CU80'!H59-4.1922&lt;0,0,-0.0029*'CU80'!H59^2+0.6769*'CU80'!H59-4.1922)</f>
        <v>30.11648885574475</v>
      </c>
      <c r="I79" s="2">
        <f>IF(-0.0029*'CU80'!I59^2+0.6769*'CU80'!I59-4.1922&lt;0,0,-0.0029*'CU80'!I59^2+0.6769*'CU80'!I59-4.1922)</f>
        <v>31.194807507069285</v>
      </c>
      <c r="J79" s="2">
        <f>IF(-0.0029*'CU80'!J59^2+0.6769*'CU80'!J59-4.1922&lt;0,0,-0.0029*'CU80'!J59^2+0.6769*'CU80'!J59-4.1922)</f>
        <v>32.147717405198605</v>
      </c>
      <c r="K79" s="2">
        <f>IF(-0.0029*'CU80'!K59^2+0.6769*'CU80'!K59-4.1922&lt;0,0,-0.0029*'CU80'!K59^2+0.6769*'CU80'!K59-4.1922)</f>
        <v>32.975218550132674</v>
      </c>
      <c r="L79" s="2">
        <f>IF(-0.0029*'CU80'!L59^2+0.6769*'CU80'!L59-4.1922&lt;0,0,-0.0029*'CU80'!L59^2+0.6769*'CU80'!L59-4.1922)</f>
        <v>33.67731094187151</v>
      </c>
      <c r="M79" s="2">
        <f>IF(-0.0029*'CU80'!M59^2+0.6769*'CU80'!M59-4.1922&lt;0,0,-0.0029*'CU80'!M59^2+0.6769*'CU80'!M59-4.1922)</f>
        <v>34.25399458041512</v>
      </c>
      <c r="N79" s="2">
        <f>IF(-0.0029*'CU80'!N59^2+0.6769*'CU80'!N59-4.1922&lt;0,0,-0.0029*'CU80'!N59^2+0.6769*'CU80'!N59-4.1922)</f>
        <v>34.70526946576349</v>
      </c>
      <c r="O79" s="2">
        <f>IF(-0.0029*'CU80'!O59^2+0.6769*'CU80'!O59-4.1922&lt;0,0,-0.0029*'CU80'!O59^2+0.6769*'CU80'!O59-4.1922)</f>
        <v>35.03113559791662</v>
      </c>
      <c r="P79" s="2">
        <f>IF(-0.0029*'CU80'!P59^2+0.6769*'CU80'!P59-4.1922&lt;0,0,-0.0029*'CU80'!P59^2+0.6769*'CU80'!P59-4.1922)</f>
        <v>35.23159297687451</v>
      </c>
      <c r="Q79" s="2">
        <f>IF(-0.0029*'CU80'!Q59^2+0.6769*'CU80'!Q59-4.1922&lt;0,0,-0.0029*'CU80'!Q59^2+0.6769*'CU80'!Q59-4.1922)</f>
        <v>35.30664160263717</v>
      </c>
      <c r="R79" s="2">
        <f>IF(-0.0029*'CU80'!R59^2+0.6769*'CU80'!R59-4.1922&lt;0,0,-0.0029*'CU80'!R59^2+0.6769*'CU80'!R59-4.1922)</f>
        <v>35.2562814752046</v>
      </c>
      <c r="S79" s="2">
        <f>IF(-0.0029*'CU80'!S59^2+0.6769*'CU80'!S59-4.1922&lt;0,0,-0.0029*'CU80'!S59^2+0.6769*'CU80'!S59-4.1922)</f>
        <v>35.080512594576795</v>
      </c>
      <c r="T79" s="2">
        <f>IF(-0.0029*'CU80'!T59^2+0.6769*'CU80'!T59-4.1922&lt;0,0,-0.0029*'CU80'!T59^2+0.6769*'CU80'!T59-4.1922)</f>
        <v>34.779334960753744</v>
      </c>
      <c r="U79" s="2">
        <f>IF(-0.0029*'CU80'!U59^2+0.6769*'CU80'!U59-4.1922&lt;0,0,-0.0029*'CU80'!U59^2+0.6769*'CU80'!U59-4.1922)</f>
        <v>34.352748573735475</v>
      </c>
      <c r="V79" s="2">
        <f>IF(-0.0029*'CU80'!V59^2+0.6769*'CU80'!V59-4.1922&lt;0,0,-0.0029*'CU80'!V59^2+0.6769*'CU80'!V59-4.1922)</f>
        <v>33.80075343352195</v>
      </c>
      <c r="W79" s="2">
        <f>IF(-0.0029*'CU80'!W59^2+0.6769*'CU80'!W59-4.1922&lt;0,0,-0.0029*'CU80'!W59^2+0.6769*'CU80'!W59-4.1922)</f>
        <v>32.32053689350923</v>
      </c>
      <c r="X79" s="2">
        <f>IF(-0.0029*'CU80'!X59^2+0.6769*'CU80'!X59-4.1922&lt;0,0,-0.0029*'CU80'!X59^2+0.6769*'CU80'!X59-4.1922)</f>
        <v>29.159646434525854</v>
      </c>
    </row>
    <row r="80" spans="2:24" ht="14.25">
      <c r="B80" s="2">
        <f>IF(-0.0029*'CU80'!B60^2+0.6769*'CU80'!B60-4.1922&lt;0,0,-0.0029*'CU80'!B60^2+0.6769*'CU80'!B60-4.1922)</f>
        <v>10.452769885322915</v>
      </c>
      <c r="C80" s="2">
        <f>IF(-0.0029*'CU80'!C60^2+0.6769*'CU80'!C60-4.1922&lt;0,0,-0.0029*'CU80'!C60^2+0.6769*'CU80'!C60-4.1922)</f>
        <v>21.72069255134489</v>
      </c>
      <c r="D80" s="2">
        <f>IF(-0.0029*'CU80'!D60^2+0.6769*'CU80'!D60-4.1922&lt;0,0,-0.0029*'CU80'!D60^2+0.6769*'CU80'!D60-4.1922)</f>
        <v>25.282288396349415</v>
      </c>
      <c r="E80" s="2">
        <f>IF(-0.0029*'CU80'!E60^2+0.6769*'CU80'!E60-4.1922&lt;0,0,-0.0029*'CU80'!E60^2+0.6769*'CU80'!E60-4.1922)</f>
        <v>26.86046348569362</v>
      </c>
      <c r="F80" s="2">
        <f>IF(-0.0029*'CU80'!F60^2+0.6769*'CU80'!F60-4.1922&lt;0,0,-0.0029*'CU80'!F60^2+0.6769*'CU80'!F60-4.1922)</f>
        <v>28.303556686265793</v>
      </c>
      <c r="G80" s="2">
        <f>IF(-0.0029*'CU80'!G60^2+0.6769*'CU80'!G60-4.1922&lt;0,0,-0.0029*'CU80'!G60^2+0.6769*'CU80'!G60-4.1922)</f>
        <v>29.611567998065922</v>
      </c>
      <c r="H80" s="2">
        <f>IF(-0.0029*'CU80'!H60^2+0.6769*'CU80'!H60-4.1922&lt;0,0,-0.0029*'CU80'!H60^2+0.6769*'CU80'!H60-4.1922)</f>
        <v>30.784497421094017</v>
      </c>
      <c r="I80" s="2">
        <f>IF(-0.0029*'CU80'!I60^2+0.6769*'CU80'!I60-4.1922&lt;0,0,-0.0029*'CU80'!I60^2+0.6769*'CU80'!I60-4.1922)</f>
        <v>31.822344955350076</v>
      </c>
      <c r="J80" s="2">
        <f>IF(-0.0029*'CU80'!J60^2+0.6769*'CU80'!J60-4.1922&lt;0,0,-0.0029*'CU80'!J60^2+0.6769*'CU80'!J60-4.1922)</f>
        <v>32.725110600834086</v>
      </c>
      <c r="K80" s="2">
        <f>IF(-0.0029*'CU80'!K60^2+0.6769*'CU80'!K60-4.1922&lt;0,0,-0.0029*'CU80'!K60^2+0.6769*'CU80'!K60-4.1922)</f>
        <v>33.492794357546074</v>
      </c>
      <c r="L80" s="2">
        <f>IF(-0.0029*'CU80'!L60^2+0.6769*'CU80'!L60-4.1922&lt;0,0,-0.0029*'CU80'!L60^2+0.6769*'CU80'!L60-4.1922)</f>
        <v>34.125396225486014</v>
      </c>
      <c r="M80" s="2">
        <f>IF(-0.0029*'CU80'!M60^2+0.6769*'CU80'!M60-4.1922&lt;0,0,-0.0029*'CU80'!M60^2+0.6769*'CU80'!M60-4.1922)</f>
        <v>34.62291620465392</v>
      </c>
      <c r="N80" s="2">
        <f>IF(-0.0029*'CU80'!N60^2+0.6769*'CU80'!N60-4.1922&lt;0,0,-0.0029*'CU80'!N60^2+0.6769*'CU80'!N60-4.1922)</f>
        <v>34.98535429504978</v>
      </c>
      <c r="O80" s="2">
        <f>IF(-0.0029*'CU80'!O60^2+0.6769*'CU80'!O60-4.1922&lt;0,0,-0.0029*'CU80'!O60^2+0.6769*'CU80'!O60-4.1922)</f>
        <v>35.21271049667361</v>
      </c>
      <c r="P80" s="2">
        <f>IF(-0.0029*'CU80'!P60^2+0.6769*'CU80'!P60-4.1922&lt;0,0,-0.0029*'CU80'!P60^2+0.6769*'CU80'!P60-4.1922)</f>
        <v>35.30498480952541</v>
      </c>
      <c r="Q80" s="2">
        <f>IF(-0.0029*'CU80'!Q60^2+0.6769*'CU80'!Q60-4.1922&lt;0,0,-0.0029*'CU80'!Q60^2+0.6769*'CU80'!Q60-4.1922)</f>
        <v>35.262177233605165</v>
      </c>
      <c r="R80" s="2">
        <f>IF(-0.0029*'CU80'!R60^2+0.6769*'CU80'!R60-4.1922&lt;0,0,-0.0029*'CU80'!R60^2+0.6769*'CU80'!R60-4.1922)</f>
        <v>35.08428776891288</v>
      </c>
      <c r="S80" s="2">
        <f>IF(-0.0029*'CU80'!S60^2+0.6769*'CU80'!S60-4.1922&lt;0,0,-0.0029*'CU80'!S60^2+0.6769*'CU80'!S60-4.1922)</f>
        <v>34.77131641544856</v>
      </c>
      <c r="T80" s="2">
        <f>IF(-0.0029*'CU80'!T60^2+0.6769*'CU80'!T60-4.1922&lt;0,0,-0.0029*'CU80'!T60^2+0.6769*'CU80'!T60-4.1922)</f>
        <v>34.32326317321219</v>
      </c>
      <c r="U80" s="2">
        <f>IF(-0.0029*'CU80'!U60^2+0.6769*'CU80'!U60-4.1922&lt;0,0,-0.0029*'CU80'!U60^2+0.6769*'CU80'!U60-4.1922)</f>
        <v>33.74012804220379</v>
      </c>
      <c r="V80" s="2">
        <f>IF(-0.0029*'CU80'!V60^2+0.6769*'CU80'!V60-4.1922&lt;0,0,-0.0029*'CU80'!V60^2+0.6769*'CU80'!V60-4.1922)</f>
        <v>33.02191102242337</v>
      </c>
      <c r="W80" s="2">
        <f>IF(-0.0029*'CU80'!W60^2+0.6769*'CU80'!W60-4.1922&lt;0,0,-0.0029*'CU80'!W60^2+0.6769*'CU80'!W60-4.1922)</f>
        <v>31.180231316546383</v>
      </c>
      <c r="X80" s="2">
        <f>IF(-0.0029*'CU80'!X60^2+0.6769*'CU80'!X60-4.1922&lt;0,0,-0.0029*'CU80'!X60^2+0.6769*'CU80'!X60-4.1922)</f>
        <v>27.40459759194063</v>
      </c>
    </row>
    <row r="81" spans="2:24" ht="14.25">
      <c r="B81" s="2">
        <f>IF(-0.0029*'CU80'!B61^2+0.6769*'CU80'!B61-4.1922&lt;0,0,-0.0029*'CU80'!B61^2+0.6769*'CU80'!B61-4.1922)</f>
        <v>10.923042178368886</v>
      </c>
      <c r="C81" s="2">
        <f>IF(-0.0029*'CU80'!C61^2+0.6769*'CU80'!C61-4.1922&lt;0,0,-0.0029*'CU80'!C61^2+0.6769*'CU80'!C61-4.1922)</f>
        <v>22.41042552404129</v>
      </c>
      <c r="D81" s="2">
        <f>IF(-0.0029*'CU80'!D61^2+0.6769*'CU80'!D61-4.1922&lt;0,0,-0.0029*'CU80'!D61^2+0.6769*'CU80'!D61-4.1922)</f>
        <v>25.98957838915523</v>
      </c>
      <c r="E81" s="2">
        <f>IF(-0.0029*'CU80'!E61^2+0.6769*'CU80'!E61-4.1922&lt;0,0,-0.0029*'CU80'!E61^2+0.6769*'CU80'!E61-4.1922)</f>
        <v>27.561483291750417</v>
      </c>
      <c r="F81" s="2">
        <f>IF(-0.0029*'CU80'!F61^2+0.6769*'CU80'!F61-4.1922&lt;0,0,-0.0029*'CU80'!F61^2+0.6769*'CU80'!F61-4.1922)</f>
        <v>28.98827384103774</v>
      </c>
      <c r="G81" s="2">
        <f>IF(-0.0029*'CU80'!G61^2+0.6769*'CU80'!G61-4.1922&lt;0,0,-0.0029*'CU80'!G61^2+0.6769*'CU80'!G61-4.1922)</f>
        <v>30.26995003701721</v>
      </c>
      <c r="H81" s="2">
        <f>IF(-0.0029*'CU80'!H61^2+0.6769*'CU80'!H61-4.1922&lt;0,0,-0.0029*'CU80'!H61^2+0.6769*'CU80'!H61-4.1922)</f>
        <v>31.406511879688807</v>
      </c>
      <c r="I81" s="2">
        <f>IF(-0.0029*'CU80'!I61^2+0.6769*'CU80'!I61-4.1922&lt;0,0,-0.0029*'CU80'!I61^2+0.6769*'CU80'!I61-4.1922)</f>
        <v>32.39795936905256</v>
      </c>
      <c r="J81" s="2">
        <f>IF(-0.0029*'CU80'!J61^2+0.6769*'CU80'!J61-4.1922&lt;0,0,-0.0029*'CU80'!J61^2+0.6769*'CU80'!J61-4.1922)</f>
        <v>33.24429250510845</v>
      </c>
      <c r="K81" s="2">
        <f>IF(-0.0029*'CU80'!K61^2+0.6769*'CU80'!K61-4.1922&lt;0,0,-0.0029*'CU80'!K61^2+0.6769*'CU80'!K61-4.1922)</f>
        <v>33.94551128785646</v>
      </c>
      <c r="L81" s="2">
        <f>IF(-0.0029*'CU80'!L61^2+0.6769*'CU80'!L61-4.1922&lt;0,0,-0.0029*'CU80'!L61^2+0.6769*'CU80'!L61-4.1922)</f>
        <v>34.501615717296644</v>
      </c>
      <c r="M81" s="2">
        <f>IF(-0.0029*'CU80'!M61^2+0.6769*'CU80'!M61-4.1922&lt;0,0,-0.0029*'CU80'!M61^2+0.6769*'CU80'!M61-4.1922)</f>
        <v>34.91260579342894</v>
      </c>
      <c r="N81" s="2">
        <f>IF(-0.0029*'CU80'!N61^2+0.6769*'CU80'!N61-4.1922&lt;0,0,-0.0029*'CU80'!N61^2+0.6769*'CU80'!N61-4.1922)</f>
        <v>35.17848151625339</v>
      </c>
      <c r="O81" s="2">
        <f>IF(-0.0029*'CU80'!O61^2+0.6769*'CU80'!O61-4.1922&lt;0,0,-0.0029*'CU80'!O61^2+0.6769*'CU80'!O61-4.1922)</f>
        <v>35.299242885769985</v>
      </c>
      <c r="P81" s="2">
        <f>IF(-0.0029*'CU80'!P61^2+0.6769*'CU80'!P61-4.1922&lt;0,0,-0.0029*'CU80'!P61^2+0.6769*'CU80'!P61-4.1922)</f>
        <v>35.27488990197871</v>
      </c>
      <c r="Q81" s="2">
        <f>IF(-0.0029*'CU80'!Q61^2+0.6769*'CU80'!Q61-4.1922&lt;0,0,-0.0029*'CU80'!Q61^2+0.6769*'CU80'!Q61-4.1922)</f>
        <v>35.10542256487958</v>
      </c>
      <c r="R81" s="2">
        <f>IF(-0.0029*'CU80'!R61^2+0.6769*'CU80'!R61-4.1922&lt;0,0,-0.0029*'CU80'!R61^2+0.6769*'CU80'!R61-4.1922)</f>
        <v>34.79084087447259</v>
      </c>
      <c r="S81" s="2">
        <f>IF(-0.0029*'CU80'!S61^2+0.6769*'CU80'!S61-4.1922&lt;0,0,-0.0029*'CU80'!S61^2+0.6769*'CU80'!S61-4.1922)</f>
        <v>34.33114483075775</v>
      </c>
      <c r="T81" s="2">
        <f>IF(-0.0029*'CU80'!T61^2+0.6769*'CU80'!T61-4.1922&lt;0,0,-0.0029*'CU80'!T61^2+0.6769*'CU80'!T61-4.1922)</f>
        <v>33.72633443373503</v>
      </c>
      <c r="U81" s="2">
        <f>IF(-0.0029*'CU80'!U61^2+0.6769*'CU80'!U61-4.1922&lt;0,0,-0.0029*'CU80'!U61^2+0.6769*'CU80'!U61-4.1922)</f>
        <v>32.976409683404476</v>
      </c>
      <c r="V81" s="2">
        <f>IF(-0.0029*'CU80'!V61^2+0.6769*'CU80'!V61-4.1922&lt;0,0,-0.0029*'CU80'!V61^2+0.6769*'CU80'!V61-4.1922)</f>
        <v>32.081370579766045</v>
      </c>
      <c r="W81" s="2">
        <f>IF(-0.0029*'CU80'!W61^2+0.6769*'CU80'!W61-4.1922&lt;0,0,-0.0029*'CU80'!W61^2+0.6769*'CU80'!W61-4.1922)</f>
        <v>29.8559493125656</v>
      </c>
      <c r="X81" s="2">
        <f>IF(-0.0029*'CU80'!X61^2+0.6769*'CU80'!X61-4.1922&lt;0,0,-0.0029*'CU80'!X61^2+0.6769*'CU80'!X61-4.1922)</f>
        <v>25.42945976195601</v>
      </c>
    </row>
    <row r="82" spans="2:24" ht="14.25">
      <c r="B82" s="2">
        <f>IF(-0.0029*'CU80'!B62^2+0.6769*'CU80'!B62-4.1922&lt;0,0,-0.0029*'CU80'!B62^2+0.6769*'CU80'!B62-4.1922)</f>
        <v>11.388822859427112</v>
      </c>
      <c r="C82" s="2">
        <f>IF(-0.0029*'CU80'!C62^2+0.6769*'CU80'!C62-4.1922&lt;0,0,-0.0029*'CU80'!C62^2+0.6769*'CU80'!C62-4.1922)</f>
        <v>23.082192048786712</v>
      </c>
      <c r="D82" s="2">
        <f>IF(-0.0029*'CU80'!D62^2+0.6769*'CU80'!D62-4.1922&lt;0,0,-0.0029*'CU80'!D62^2+0.6769*'CU80'!D62-4.1922)</f>
        <v>26.67099669691165</v>
      </c>
      <c r="E82" s="2">
        <f>IF(-0.0029*'CU80'!E62^2+0.6769*'CU80'!E62-4.1922&lt;0,0,-0.0029*'CU80'!E62^2+0.6769*'CU80'!E62-4.1922)</f>
        <v>28.23213980077007</v>
      </c>
      <c r="F82" s="2">
        <f>IF(-0.0029*'CU80'!F62^2+0.6769*'CU80'!F62-4.1922&lt;0,0,-0.0029*'CU80'!F62^2+0.6769*'CU80'!F62-4.1922)</f>
        <v>29.637776757825783</v>
      </c>
      <c r="G82" s="2">
        <f>IF(-0.0029*'CU80'!G62^2+0.6769*'CU80'!G62-4.1922&lt;0,0,-0.0029*'CU80'!G62^2+0.6769*'CU80'!G62-4.1922)</f>
        <v>30.887907568078802</v>
      </c>
      <c r="H82" s="2">
        <f>IF(-0.0029*'CU80'!H62^2+0.6769*'CU80'!H62-4.1922&lt;0,0,-0.0029*'CU80'!H62^2+0.6769*'CU80'!H62-4.1922)</f>
        <v>31.98253223152912</v>
      </c>
      <c r="I82" s="2">
        <f>IF(-0.0029*'CU80'!I62^2+0.6769*'CU80'!I62-4.1922&lt;0,0,-0.0029*'CU80'!I62^2+0.6769*'CU80'!I62-4.1922)</f>
        <v>32.92165074817673</v>
      </c>
      <c r="J82" s="2">
        <f>IF(-0.0029*'CU80'!J62^2+0.6769*'CU80'!J62-4.1922&lt;0,0,-0.0029*'CU80'!J62^2+0.6769*'CU80'!J62-4.1922)</f>
        <v>33.705263118021655</v>
      </c>
      <c r="K82" s="2">
        <f>IF(-0.0029*'CU80'!K62^2+0.6769*'CU80'!K62-4.1922&lt;0,0,-0.0029*'CU80'!K62^2+0.6769*'CU80'!K62-4.1922)</f>
        <v>34.33336934106386</v>
      </c>
      <c r="L82" s="2">
        <f>IF(-0.0029*'CU80'!L62^2+0.6769*'CU80'!L62-4.1922&lt;0,0,-0.0029*'CU80'!L62^2+0.6769*'CU80'!L62-4.1922)</f>
        <v>34.80596941730337</v>
      </c>
      <c r="M82" s="2">
        <f>IF(-0.0029*'CU80'!M62^2+0.6769*'CU80'!M62-4.1922&lt;0,0,-0.0029*'CU80'!M62^2+0.6769*'CU80'!M62-4.1922)</f>
        <v>35.12306334674019</v>
      </c>
      <c r="N82" s="2">
        <f>IF(-0.0029*'CU80'!N62^2+0.6769*'CU80'!N62-4.1922&lt;0,0,-0.0029*'CU80'!N62^2+0.6769*'CU80'!N62-4.1922)</f>
        <v>35.2846511293743</v>
      </c>
      <c r="O82" s="2">
        <f>IF(-0.0029*'CU80'!O62^2+0.6769*'CU80'!O62-4.1922&lt;0,0,-0.0029*'CU80'!O62^2+0.6769*'CU80'!O62-4.1922)</f>
        <v>35.29073276520572</v>
      </c>
      <c r="P82" s="2">
        <f>IF(-0.0029*'CU80'!P62^2+0.6769*'CU80'!P62-4.1922&lt;0,0,-0.0029*'CU80'!P62^2+0.6769*'CU80'!P62-4.1922)</f>
        <v>35.141308254234424</v>
      </c>
      <c r="Q82" s="2">
        <f>IF(-0.0029*'CU80'!Q62^2+0.6769*'CU80'!Q62-4.1922&lt;0,0,-0.0029*'CU80'!Q62^2+0.6769*'CU80'!Q62-4.1922)</f>
        <v>34.83637759646044</v>
      </c>
      <c r="R82" s="2">
        <f>IF(-0.0029*'CU80'!R62^2+0.6769*'CU80'!R62-4.1922&lt;0,0,-0.0029*'CU80'!R62^2+0.6769*'CU80'!R62-4.1922)</f>
        <v>34.37594079188376</v>
      </c>
      <c r="S82" s="2">
        <f>IF(-0.0029*'CU80'!S62^2+0.6769*'CU80'!S62-4.1922&lt;0,0,-0.0029*'CU80'!S62^2+0.6769*'CU80'!S62-4.1922)</f>
        <v>33.75999784050437</v>
      </c>
      <c r="T82" s="2">
        <f>IF(-0.0029*'CU80'!T62^2+0.6769*'CU80'!T62-4.1922&lt;0,0,-0.0029*'CU80'!T62^2+0.6769*'CU80'!T62-4.1922)</f>
        <v>32.98854874232227</v>
      </c>
      <c r="U82" s="2">
        <f>IF(-0.0029*'CU80'!U62^2+0.6769*'CU80'!U62-4.1922&lt;0,0,-0.0029*'CU80'!U62^2+0.6769*'CU80'!U62-4.1922)</f>
        <v>32.06159349733748</v>
      </c>
      <c r="V82" s="2">
        <f>IF(-0.0029*'CU80'!V62^2+0.6769*'CU80'!V62-4.1922&lt;0,0,-0.0029*'CU80'!V62^2+0.6769*'CU80'!V62-4.1922)</f>
        <v>30.979132105549994</v>
      </c>
      <c r="W82" s="2">
        <f>IF(-0.0029*'CU80'!W62^2+0.6769*'CU80'!W62-4.1922&lt;0,0,-0.0029*'CU80'!W62^2+0.6769*'CU80'!W62-4.1922)</f>
        <v>28.347690881566905</v>
      </c>
      <c r="X82" s="2">
        <f>IF(-0.0029*'CU80'!X62^2+0.6769*'CU80'!X62-4.1922&lt;0,0,-0.0029*'CU80'!X62^2+0.6769*'CU80'!X62-4.1922)</f>
        <v>23.234232944572028</v>
      </c>
    </row>
    <row r="83" spans="2:24" ht="14.25">
      <c r="B83" s="2">
        <f>IF(-0.0029*'CU80'!B63^2+0.6769*'CU80'!B63-4.1922&lt;0,0,-0.0029*'CU80'!B63^2+0.6769*'CU80'!B63-4.1922)</f>
        <v>11.850111928497597</v>
      </c>
      <c r="C83" s="2">
        <f>IF(-0.0029*'CU80'!C63^2+0.6769*'CU80'!C63-4.1922&lt;0,0,-0.0029*'CU80'!C63^2+0.6769*'CU80'!C63-4.1922)</f>
        <v>23.735992125581166</v>
      </c>
      <c r="D83" s="2">
        <f>IF(-0.0029*'CU80'!D63^2+0.6769*'CU80'!D63-4.1922&lt;0,0,-0.0029*'CU80'!D63^2+0.6769*'CU80'!D63-4.1922)</f>
        <v>27.326543319618672</v>
      </c>
      <c r="E83" s="2">
        <f>IF(-0.0029*'CU80'!E63^2+0.6769*'CU80'!E63-4.1922&lt;0,0,-0.0029*'CU80'!E63^2+0.6769*'CU80'!E63-4.1922)</f>
        <v>28.87243301275258</v>
      </c>
      <c r="F83" s="2">
        <f>IF(-0.0029*'CU80'!F63^2+0.6769*'CU80'!F63-4.1922&lt;0,0,-0.0029*'CU80'!F63^2+0.6769*'CU80'!F63-4.1922)</f>
        <v>30.252065436629934</v>
      </c>
      <c r="G83" s="2">
        <f>IF(-0.0029*'CU80'!G63^2+0.6769*'CU80'!G63-4.1922&lt;0,0,-0.0029*'CU80'!G63^2+0.6769*'CU80'!G63-4.1922)</f>
        <v>31.465440591250726</v>
      </c>
      <c r="H83" s="2">
        <f>IF(-0.0029*'CU80'!H63^2+0.6769*'CU80'!H63-4.1922&lt;0,0,-0.0029*'CU80'!H63^2+0.6769*'CU80'!H63-4.1922)</f>
        <v>32.51255847661494</v>
      </c>
      <c r="I83" s="2">
        <f>IF(-0.0029*'CU80'!I63^2+0.6769*'CU80'!I63-4.1922&lt;0,0,-0.0029*'CU80'!I63^2+0.6769*'CU80'!I63-4.1922)</f>
        <v>33.39341909272261</v>
      </c>
      <c r="J83" s="2">
        <f>IF(-0.0029*'CU80'!J63^2+0.6769*'CU80'!J63-4.1922&lt;0,0,-0.0029*'CU80'!J63^2+0.6769*'CU80'!J63-4.1922)</f>
        <v>34.108022439573716</v>
      </c>
      <c r="K83" s="2">
        <f>IF(-0.0029*'CU80'!K63^2+0.6769*'CU80'!K63-4.1922&lt;0,0,-0.0029*'CU80'!K63^2+0.6769*'CU80'!K63-4.1922)</f>
        <v>34.65636851716826</v>
      </c>
      <c r="L83" s="2">
        <f>IF(-0.0029*'CU80'!L63^2+0.6769*'CU80'!L63-4.1922&lt;0,0,-0.0029*'CU80'!L63^2+0.6769*'CU80'!L63-4.1922)</f>
        <v>35.03845732550623</v>
      </c>
      <c r="M83" s="2">
        <f>IF(-0.0029*'CU80'!M63^2+0.6769*'CU80'!M63-4.1922&lt;0,0,-0.0029*'CU80'!M63^2+0.6769*'CU80'!M63-4.1922)</f>
        <v>35.25428886458766</v>
      </c>
      <c r="N83" s="2">
        <f>IF(-0.0029*'CU80'!N63^2+0.6769*'CU80'!N63-4.1922&lt;0,0,-0.0029*'CU80'!N63^2+0.6769*'CU80'!N63-4.1922)</f>
        <v>35.303863134412516</v>
      </c>
      <c r="O83" s="2">
        <f>IF(-0.0029*'CU80'!O63^2+0.6769*'CU80'!O63-4.1922&lt;0,0,-0.0029*'CU80'!O63^2+0.6769*'CU80'!O63-4.1922)</f>
        <v>35.18718013498082</v>
      </c>
      <c r="P83" s="2">
        <f>IF(-0.0029*'CU80'!P63^2+0.6769*'CU80'!P63-4.1922&lt;0,0,-0.0029*'CU80'!P63^2+0.6769*'CU80'!P63-4.1922)</f>
        <v>34.904239866292556</v>
      </c>
      <c r="Q83" s="2">
        <f>IF(-0.0029*'CU80'!Q63^2+0.6769*'CU80'!Q63-4.1922&lt;0,0,-0.0029*'CU80'!Q63^2+0.6769*'CU80'!Q63-4.1922)</f>
        <v>34.45504232834773</v>
      </c>
      <c r="R83" s="2">
        <f>IF(-0.0029*'CU80'!R63^2+0.6769*'CU80'!R63-4.1922&lt;0,0,-0.0029*'CU80'!R63^2+0.6769*'CU80'!R63-4.1922)</f>
        <v>33.83958752114635</v>
      </c>
      <c r="S83" s="2">
        <f>IF(-0.0029*'CU80'!S63^2+0.6769*'CU80'!S63-4.1922&lt;0,0,-0.0029*'CU80'!S63^2+0.6769*'CU80'!S63-4.1922)</f>
        <v>33.0578754446884</v>
      </c>
      <c r="T83" s="2">
        <f>IF(-0.0029*'CU80'!T63^2+0.6769*'CU80'!T63-4.1922&lt;0,0,-0.0029*'CU80'!T63^2+0.6769*'CU80'!T63-4.1922)</f>
        <v>32.10990609897391</v>
      </c>
      <c r="U83" s="2">
        <f>IF(-0.0029*'CU80'!U63^2+0.6769*'CU80'!U63-4.1922&lt;0,0,-0.0029*'CU80'!U63^2+0.6769*'CU80'!U63-4.1922)</f>
        <v>30.995679484002835</v>
      </c>
      <c r="V83" s="2">
        <f>IF(-0.0029*'CU80'!V63^2+0.6769*'CU80'!V63-4.1922&lt;0,0,-0.0029*'CU80'!V63^2+0.6769*'CU80'!V63-4.1922)</f>
        <v>29.715195599775214</v>
      </c>
      <c r="W83" s="2">
        <f>IF(-0.0029*'CU80'!W63^2+0.6769*'CU80'!W63-4.1922&lt;0,0,-0.0029*'CU80'!W63^2+0.6769*'CU80'!W63-4.1922)</f>
        <v>26.655456023550272</v>
      </c>
      <c r="X83" s="2">
        <f>IF(-0.0029*'CU80'!X63^2+0.6769*'CU80'!X63-4.1922&lt;0,0,-0.0029*'CU80'!X63^2+0.6769*'CU80'!X63-4.1922)</f>
        <v>20.818917139788653</v>
      </c>
    </row>
    <row r="84" spans="2:24" ht="14.25">
      <c r="B84" s="2">
        <f>IF(-0.0029*'CU80'!B64^2+0.6769*'CU80'!B64-4.1922&lt;0,0,-0.0029*'CU80'!B64^2+0.6769*'CU80'!B64-4.1922)</f>
        <v>12.30690938558034</v>
      </c>
      <c r="C84" s="2">
        <f>IF(-0.0029*'CU80'!C64^2+0.6769*'CU80'!C64-4.1922&lt;0,0,-0.0029*'CU80'!C64^2+0.6769*'CU80'!C64-4.1922)</f>
        <v>24.371825754424655</v>
      </c>
      <c r="D84" s="2">
        <f>IF(-0.0029*'CU80'!D64^2+0.6769*'CU80'!D64-4.1922&lt;0,0,-0.0029*'CU80'!D64^2+0.6769*'CU80'!D64-4.1922)</f>
        <v>27.956218257276305</v>
      </c>
      <c r="E84" s="2">
        <f>IF(-0.0029*'CU80'!E64^2+0.6769*'CU80'!E64-4.1922&lt;0,0,-0.0029*'CU80'!E64^2+0.6769*'CU80'!E64-4.1922)</f>
        <v>29.482362927697956</v>
      </c>
      <c r="F84" s="2">
        <f>IF(-0.0029*'CU80'!F64^2+0.6769*'CU80'!F64-4.1922&lt;0,0,-0.0029*'CU80'!F64^2+0.6769*'CU80'!F64-4.1922)</f>
        <v>30.83113987745017</v>
      </c>
      <c r="G84" s="2">
        <f>IF(-0.0029*'CU80'!G64^2+0.6769*'CU80'!G64-4.1922&lt;0,0,-0.0029*'CU80'!G64^2+0.6769*'CU80'!G64-4.1922)</f>
        <v>32.00254910653295</v>
      </c>
      <c r="H84" s="2">
        <f>IF(-0.0029*'CU80'!H64^2+0.6769*'CU80'!H64-4.1922&lt;0,0,-0.0029*'CU80'!H64^2+0.6769*'CU80'!H64-4.1922)</f>
        <v>32.996590614946285</v>
      </c>
      <c r="I84" s="2">
        <f>IF(-0.0029*'CU80'!I64^2+0.6769*'CU80'!I64-4.1922&lt;0,0,-0.0029*'CU80'!I64^2+0.6769*'CU80'!I64-4.1922)</f>
        <v>33.81326440269018</v>
      </c>
      <c r="J84" s="2">
        <f>IF(-0.0029*'CU80'!J64^2+0.6769*'CU80'!J64-4.1922&lt;0,0,-0.0029*'CU80'!J64^2+0.6769*'CU80'!J64-4.1922)</f>
        <v>34.45257046976464</v>
      </c>
      <c r="K84" s="2">
        <f>IF(-0.0029*'CU80'!K64^2+0.6769*'CU80'!K64-4.1922&lt;0,0,-0.0029*'CU80'!K64^2+0.6769*'CU80'!K64-4.1922)</f>
        <v>34.91450881616964</v>
      </c>
      <c r="L84" s="2">
        <f>IF(-0.0029*'CU80'!L64^2+0.6769*'CU80'!L64-4.1922&lt;0,0,-0.0029*'CU80'!L64^2+0.6769*'CU80'!L64-4.1922)</f>
        <v>35.19907944190522</v>
      </c>
      <c r="M84" s="2">
        <f>IF(-0.0029*'CU80'!M64^2+0.6769*'CU80'!M64-4.1922&lt;0,0,-0.0029*'CU80'!M64^2+0.6769*'CU80'!M64-4.1922)</f>
        <v>35.30628234697136</v>
      </c>
      <c r="N84" s="2">
        <f>IF(-0.0029*'CU80'!N64^2+0.6769*'CU80'!N64-4.1922&lt;0,0,-0.0029*'CU80'!N64^2+0.6769*'CU80'!N64-4.1922)</f>
        <v>35.236117531368045</v>
      </c>
      <c r="O84" s="2">
        <f>IF(-0.0029*'CU80'!O64^2+0.6769*'CU80'!O64-4.1922&lt;0,0,-0.0029*'CU80'!O64^2+0.6769*'CU80'!O64-4.1922)</f>
        <v>34.98858499509529</v>
      </c>
      <c r="P84" s="2">
        <f>IF(-0.0029*'CU80'!P64^2+0.6769*'CU80'!P64-4.1922&lt;0,0,-0.0029*'CU80'!P64^2+0.6769*'CU80'!P64-4.1922)</f>
        <v>34.5636847381531</v>
      </c>
      <c r="Q84" s="2">
        <f>IF(-0.0029*'CU80'!Q64^2+0.6769*'CU80'!Q64-4.1922&lt;0,0,-0.0029*'CU80'!Q64^2+0.6769*'CU80'!Q64-4.1922)</f>
        <v>33.96141676054147</v>
      </c>
      <c r="R84" s="2">
        <f>IF(-0.0029*'CU80'!R64^2+0.6769*'CU80'!R64-4.1922&lt;0,0,-0.0029*'CU80'!R64^2+0.6769*'CU80'!R64-4.1922)</f>
        <v>33.1817810622604</v>
      </c>
      <c r="S84" s="2">
        <f>IF(-0.0029*'CU80'!S64^2+0.6769*'CU80'!S64-4.1922&lt;0,0,-0.0029*'CU80'!S64^2+0.6769*'CU80'!S64-4.1922)</f>
        <v>32.224777643309864</v>
      </c>
      <c r="T84" s="2">
        <f>IF(-0.0029*'CU80'!T64^2+0.6769*'CU80'!T64-4.1922&lt;0,0,-0.0029*'CU80'!T64^2+0.6769*'CU80'!T64-4.1922)</f>
        <v>31.09040650368992</v>
      </c>
      <c r="U84" s="2">
        <f>IF(-0.0029*'CU80'!U64^2+0.6769*'CU80'!U64-4.1922&lt;0,0,-0.0029*'CU80'!U64^2+0.6769*'CU80'!U64-4.1922)</f>
        <v>29.778667643400524</v>
      </c>
      <c r="V84" s="2">
        <f>IF(-0.0029*'CU80'!V64^2+0.6769*'CU80'!V64-4.1922&lt;0,0,-0.0029*'CU80'!V64^2+0.6769*'CU80'!V64-4.1922)</f>
        <v>28.28956106244169</v>
      </c>
      <c r="W84" s="2">
        <f>IF(-0.0029*'CU80'!W64^2+0.6769*'CU80'!W64-4.1922&lt;0,0,-0.0029*'CU80'!W64^2+0.6769*'CU80'!W64-4.1922)</f>
        <v>24.7792447385157</v>
      </c>
      <c r="X84" s="2">
        <f>IF(-0.0029*'CU80'!X64^2+0.6769*'CU80'!X64-4.1922&lt;0,0,-0.0029*'CU80'!X64^2+0.6769*'CU80'!X64-4.1922)</f>
        <v>18.18351234760587</v>
      </c>
    </row>
    <row r="85" spans="2:24" ht="14.25">
      <c r="B85" s="2">
        <f>IF(-0.0029*'CU80'!B65^2+0.6769*'CU80'!B65-4.1922&lt;0,0,-0.0029*'CU80'!B65^2+0.6769*'CU80'!B65-4.1922)</f>
        <v>12.759215230675338</v>
      </c>
      <c r="C85" s="2">
        <f>IF(-0.0029*'CU80'!C65^2+0.6769*'CU80'!C65-4.1922&lt;0,0,-0.0029*'CU80'!C65^2+0.6769*'CU80'!C65-4.1922)</f>
        <v>24.989692935317173</v>
      </c>
      <c r="D85" s="2">
        <f>IF(-0.0029*'CU80'!D65^2+0.6769*'CU80'!D65-4.1922&lt;0,0,-0.0029*'CU80'!D65^2+0.6769*'CU80'!D65-4.1922)</f>
        <v>28.56002150988452</v>
      </c>
      <c r="E85" s="2">
        <f>IF(-0.0029*'CU80'!E65^2+0.6769*'CU80'!E65-4.1922&lt;0,0,-0.0029*'CU80'!E65^2+0.6769*'CU80'!E65-4.1922)</f>
        <v>30.06192954560619</v>
      </c>
      <c r="F85" s="2">
        <f>IF(-0.0029*'CU80'!F65^2+0.6769*'CU80'!F65-4.1922&lt;0,0,-0.0029*'CU80'!F65^2+0.6769*'CU80'!F65-4.1922)</f>
        <v>31.37500008028652</v>
      </c>
      <c r="G85" s="2">
        <f>IF(-0.0029*'CU80'!G65^2+0.6769*'CU80'!G65-4.1922&lt;0,0,-0.0029*'CU80'!G65^2+0.6769*'CU80'!G65-4.1922)</f>
        <v>32.4992331139255</v>
      </c>
      <c r="H85" s="2">
        <f>IF(-0.0029*'CU80'!H65^2+0.6769*'CU80'!H65-4.1922&lt;0,0,-0.0029*'CU80'!H65^2+0.6769*'CU80'!H65-4.1922)</f>
        <v>33.434628646523144</v>
      </c>
      <c r="I85" s="2">
        <f>IF(-0.0029*'CU80'!I65^2+0.6769*'CU80'!I65-4.1922&lt;0,0,-0.0029*'CU80'!I65^2+0.6769*'CU80'!I65-4.1922)</f>
        <v>34.18118667807945</v>
      </c>
      <c r="J85" s="2">
        <f>IF(-0.0029*'CU80'!J65^2+0.6769*'CU80'!J65-4.1922&lt;0,0,-0.0029*'CU80'!J65^2+0.6769*'CU80'!J65-4.1922)</f>
        <v>34.73890720859441</v>
      </c>
      <c r="K85" s="2">
        <f>IF(-0.0029*'CU80'!K65^2+0.6769*'CU80'!K65-4.1922&lt;0,0,-0.0029*'CU80'!K65^2+0.6769*'CU80'!K65-4.1922)</f>
        <v>35.10779023806804</v>
      </c>
      <c r="L85" s="2">
        <f>IF(-0.0029*'CU80'!L65^2+0.6769*'CU80'!L65-4.1922&lt;0,0,-0.0029*'CU80'!L65^2+0.6769*'CU80'!L65-4.1922)</f>
        <v>35.28783576650032</v>
      </c>
      <c r="M85" s="2">
        <f>IF(-0.0029*'CU80'!M65^2+0.6769*'CU80'!M65-4.1922&lt;0,0,-0.0029*'CU80'!M65^2+0.6769*'CU80'!M65-4.1922)</f>
        <v>35.27904379389127</v>
      </c>
      <c r="N85" s="2">
        <f>IF(-0.0029*'CU80'!N65^2+0.6769*'CU80'!N65-4.1922&lt;0,0,-0.0029*'CU80'!N65^2+0.6769*'CU80'!N65-4.1922)</f>
        <v>35.08141432024087</v>
      </c>
      <c r="O85" s="2">
        <f>IF(-0.0029*'CU80'!O65^2+0.6769*'CU80'!O65-4.1922&lt;0,0,-0.0029*'CU80'!O65^2+0.6769*'CU80'!O65-4.1922)</f>
        <v>34.69494734554913</v>
      </c>
      <c r="P85" s="2">
        <f>IF(-0.0029*'CU80'!P65^2+0.6769*'CU80'!P65-4.1922&lt;0,0,-0.0029*'CU80'!P65^2+0.6769*'CU80'!P65-4.1922)</f>
        <v>34.11964286981605</v>
      </c>
      <c r="Q85" s="2">
        <f>IF(-0.0029*'CU80'!Q65^2+0.6769*'CU80'!Q65-4.1922&lt;0,0,-0.0029*'CU80'!Q65^2+0.6769*'CU80'!Q65-4.1922)</f>
        <v>33.355500893041636</v>
      </c>
      <c r="R85" s="2">
        <f>IF(-0.0029*'CU80'!R65^2+0.6769*'CU80'!R65-4.1922&lt;0,0,-0.0029*'CU80'!R65^2+0.6769*'CU80'!R65-4.1922)</f>
        <v>32.402521415225884</v>
      </c>
      <c r="S85" s="2">
        <f>IF(-0.0029*'CU80'!S65^2+0.6769*'CU80'!S65-4.1922&lt;0,0,-0.0029*'CU80'!S65^2+0.6769*'CU80'!S65-4.1922)</f>
        <v>31.260704436368783</v>
      </c>
      <c r="T85" s="2">
        <f>IF(-0.0029*'CU80'!T65^2+0.6769*'CU80'!T65-4.1922&lt;0,0,-0.0029*'CU80'!T65^2+0.6769*'CU80'!T65-4.1922)</f>
        <v>29.93004995647034</v>
      </c>
      <c r="U85" s="2">
        <f>IF(-0.0029*'CU80'!U65^2+0.6769*'CU80'!U65-4.1922&lt;0,0,-0.0029*'CU80'!U65^2+0.6769*'CU80'!U65-4.1922)</f>
        <v>28.410557975530565</v>
      </c>
      <c r="V85" s="2">
        <f>IF(-0.0029*'CU80'!V65^2+0.6769*'CU80'!V65-4.1922&lt;0,0,-0.0029*'CU80'!V65^2+0.6769*'CU80'!V65-4.1922)</f>
        <v>26.70222849354944</v>
      </c>
      <c r="W85" s="2">
        <f>IF(-0.0029*'CU80'!W65^2+0.6769*'CU80'!W65-4.1922&lt;0,0,-0.0029*'CU80'!W65^2+0.6769*'CU80'!W65-4.1922)</f>
        <v>22.71905702646319</v>
      </c>
      <c r="X85" s="2">
        <f>IF(-0.0029*'CU80'!X65^2+0.6769*'CU80'!X65-4.1922&lt;0,0,-0.0029*'CU80'!X65^2+0.6769*'CU80'!X65-4.1922)</f>
        <v>15.32801856802375</v>
      </c>
    </row>
    <row r="86" spans="2:24" ht="14.25">
      <c r="B86" s="2">
        <f>IF(-0.0029*'CU80'!B66^2+0.6769*'CU80'!B66-4.1922&lt;0,0,-0.0029*'CU80'!B66^2+0.6769*'CU80'!B66-4.1922)</f>
        <v>13.2070294637826</v>
      </c>
      <c r="C86" s="2">
        <f>IF(-0.0029*'CU80'!C66^2+0.6769*'CU80'!C66-4.1922&lt;0,0,-0.0029*'CU80'!C66^2+0.6769*'CU80'!C66-4.1922)</f>
        <v>25.589593668258722</v>
      </c>
      <c r="D86" s="2">
        <f>IF(-0.0029*'CU80'!D66^2+0.6769*'CU80'!D66-4.1922&lt;0,0,-0.0029*'CU80'!D66^2+0.6769*'CU80'!D66-4.1922)</f>
        <v>29.137953077443363</v>
      </c>
      <c r="E86" s="2">
        <f>IF(-0.0029*'CU80'!E66^2+0.6769*'CU80'!E66-4.1922&lt;0,0,-0.0029*'CU80'!E66^2+0.6769*'CU80'!E66-4.1922)</f>
        <v>30.611132866477277</v>
      </c>
      <c r="F86" s="2">
        <f>IF(-0.0029*'CU80'!F66^2+0.6769*'CU80'!F66-4.1922&lt;0,0,-0.0029*'CU80'!F66^2+0.6769*'CU80'!F66-4.1922)</f>
        <v>31.88364604513896</v>
      </c>
      <c r="G86" s="2">
        <f>IF(-0.0029*'CU80'!G66^2+0.6769*'CU80'!G66-4.1922&lt;0,0,-0.0029*'CU80'!G66^2+0.6769*'CU80'!G66-4.1922)</f>
        <v>32.95549261342836</v>
      </c>
      <c r="H86" s="2">
        <f>IF(-0.0029*'CU80'!H66^2+0.6769*'CU80'!H66-4.1922&lt;0,0,-0.0029*'CU80'!H66^2+0.6769*'CU80'!H66-4.1922)</f>
        <v>33.826672571345526</v>
      </c>
      <c r="I86" s="2">
        <f>IF(-0.0029*'CU80'!I66^2+0.6769*'CU80'!I66-4.1922&lt;0,0,-0.0029*'CU80'!I66^2+0.6769*'CU80'!I66-4.1922)</f>
        <v>34.49718591889041</v>
      </c>
      <c r="J86" s="2">
        <f>IF(-0.0029*'CU80'!J66^2+0.6769*'CU80'!J66-4.1922&lt;0,0,-0.0029*'CU80'!J66^2+0.6769*'CU80'!J66-4.1922)</f>
        <v>34.96703265606305</v>
      </c>
      <c r="K86" s="2">
        <f>IF(-0.0029*'CU80'!K66^2+0.6769*'CU80'!K66-4.1922&lt;0,0,-0.0029*'CU80'!K66^2+0.6769*'CU80'!K66-4.1922)</f>
        <v>35.23621278286343</v>
      </c>
      <c r="L86" s="2">
        <f>IF(-0.0029*'CU80'!L66^2+0.6769*'CU80'!L66-4.1922&lt;0,0,-0.0029*'CU80'!L66^2+0.6769*'CU80'!L66-4.1922)</f>
        <v>35.30472629929155</v>
      </c>
      <c r="M86" s="2">
        <f>IF(-0.0029*'CU80'!M66^2+0.6769*'CU80'!M66-4.1922&lt;0,0,-0.0029*'CU80'!M66^2+0.6769*'CU80'!M66-4.1922)</f>
        <v>35.1725732053474</v>
      </c>
      <c r="N86" s="2">
        <f>IF(-0.0029*'CU80'!N66^2+0.6769*'CU80'!N66-4.1922&lt;0,0,-0.0029*'CU80'!N66^2+0.6769*'CU80'!N66-4.1922)</f>
        <v>34.83975350103101</v>
      </c>
      <c r="O86" s="2">
        <f>IF(-0.0029*'CU80'!O66^2+0.6769*'CU80'!O66-4.1922&lt;0,0,-0.0029*'CU80'!O66^2+0.6769*'CU80'!O66-4.1922)</f>
        <v>34.30626718634233</v>
      </c>
      <c r="P86" s="2">
        <f>IF(-0.0029*'CU80'!P66^2+0.6769*'CU80'!P66-4.1922&lt;0,0,-0.0029*'CU80'!P66^2+0.6769*'CU80'!P66-4.1922)</f>
        <v>33.57211426128142</v>
      </c>
      <c r="Q86" s="2">
        <f>IF(-0.0029*'CU80'!Q66^2+0.6769*'CU80'!Q66-4.1922&lt;0,0,-0.0029*'CU80'!Q66^2+0.6769*'CU80'!Q66-4.1922)</f>
        <v>32.63729472584823</v>
      </c>
      <c r="R86" s="2">
        <f>IF(-0.0029*'CU80'!R66^2+0.6769*'CU80'!R66-4.1922&lt;0,0,-0.0029*'CU80'!R66^2+0.6769*'CU80'!R66-4.1922)</f>
        <v>31.50180858004279</v>
      </c>
      <c r="S86" s="2">
        <f>IF(-0.0029*'CU80'!S66^2+0.6769*'CU80'!S66-4.1922&lt;0,0,-0.0029*'CU80'!S66^2+0.6769*'CU80'!S66-4.1922)</f>
        <v>30.16565582386511</v>
      </c>
      <c r="T86" s="2">
        <f>IF(-0.0029*'CU80'!T66^2+0.6769*'CU80'!T66-4.1922&lt;0,0,-0.0029*'CU80'!T66^2+0.6769*'CU80'!T66-4.1922)</f>
        <v>28.62883645731516</v>
      </c>
      <c r="U86" s="2">
        <f>IF(-0.0029*'CU80'!U66^2+0.6769*'CU80'!U66-4.1922&lt;0,0,-0.0029*'CU80'!U66^2+0.6769*'CU80'!U66-4.1922)</f>
        <v>26.89135048039296</v>
      </c>
      <c r="V86" s="2">
        <f>IF(-0.0029*'CU80'!V66^2+0.6769*'CU80'!V66-4.1922&lt;0,0,-0.0029*'CU80'!V66^2+0.6769*'CU80'!V66-4.1922)</f>
        <v>24.953197893098462</v>
      </c>
      <c r="W86" s="2">
        <f>IF(-0.0029*'CU80'!W66^2+0.6769*'CU80'!W66-4.1922&lt;0,0,-0.0029*'CU80'!W66^2+0.6769*'CU80'!W66-4.1922)</f>
        <v>20.474892887392727</v>
      </c>
      <c r="X86" s="2">
        <f>IF(-0.0029*'CU80'!X66^2+0.6769*'CU80'!X66-4.1922&lt;0,0,-0.0029*'CU80'!X66^2+0.6769*'CU80'!X66-4.1922)</f>
        <v>12.252435801042225</v>
      </c>
    </row>
    <row r="87" spans="2:24" ht="14.25">
      <c r="B87" s="2">
        <f>IF(-0.0029*'CU80'!B67^2+0.6769*'CU80'!B67-4.1922&lt;0,0,-0.0029*'CU80'!B67^2+0.6769*'CU80'!B67-4.1922)</f>
        <v>13.65035208490211</v>
      </c>
      <c r="C87" s="2">
        <f>IF(-0.0029*'CU80'!C67^2+0.6769*'CU80'!C67-4.1922&lt;0,0,-0.0029*'CU80'!C67^2+0.6769*'CU80'!C67-4.1922)</f>
        <v>26.171527953249296</v>
      </c>
      <c r="D87" s="2">
        <f>IF(-0.0029*'CU80'!D67^2+0.6769*'CU80'!D67-4.1922&lt;0,0,-0.0029*'CU80'!D67^2+0.6769*'CU80'!D67-4.1922)</f>
        <v>29.69001295995279</v>
      </c>
      <c r="E87" s="2">
        <f>IF(-0.0029*'CU80'!E67^2+0.6769*'CU80'!E67-4.1922&lt;0,0,-0.0029*'CU80'!E67^2+0.6769*'CU80'!E67-4.1922)</f>
        <v>31.12997289031125</v>
      </c>
      <c r="F87" s="2">
        <f>IF(-0.0029*'CU80'!F67^2+0.6769*'CU80'!F67-4.1922&lt;0,0,-0.0029*'CU80'!F67^2+0.6769*'CU80'!F67-4.1922)</f>
        <v>32.3570777720075</v>
      </c>
      <c r="G87" s="2">
        <f>IF(-0.0029*'CU80'!G67^2+0.6769*'CU80'!G67-4.1922&lt;0,0,-0.0029*'CU80'!G67^2+0.6769*'CU80'!G67-4.1922)</f>
        <v>33.37132760504156</v>
      </c>
      <c r="H87" s="2">
        <f>IF(-0.0029*'CU80'!H67^2+0.6769*'CU80'!H67-4.1922&lt;0,0,-0.0029*'CU80'!H67^2+0.6769*'CU80'!H67-4.1922)</f>
        <v>34.17272238941342</v>
      </c>
      <c r="I87" s="2">
        <f>IF(-0.0029*'CU80'!I67^2+0.6769*'CU80'!I67-4.1922&lt;0,0,-0.0029*'CU80'!I67^2+0.6769*'CU80'!I67-4.1922)</f>
        <v>34.76126212512308</v>
      </c>
      <c r="J87" s="2">
        <f>IF(-0.0029*'CU80'!J67^2+0.6769*'CU80'!J67-4.1922&lt;0,0,-0.0029*'CU80'!J67^2+0.6769*'CU80'!J67-4.1922)</f>
        <v>35.13694681217055</v>
      </c>
      <c r="K87" s="2">
        <f>IF(-0.0029*'CU80'!K67^2+0.6769*'CU80'!K67-4.1922&lt;0,0,-0.0029*'CU80'!K67^2+0.6769*'CU80'!K67-4.1922)</f>
        <v>35.29977645055582</v>
      </c>
      <c r="L87" s="2">
        <f>IF(-0.0029*'CU80'!L67^2+0.6769*'CU80'!L67-4.1922&lt;0,0,-0.0029*'CU80'!L67^2+0.6769*'CU80'!L67-4.1922)</f>
        <v>35.24975104027888</v>
      </c>
      <c r="M87" s="2">
        <f>IF(-0.0029*'CU80'!M67^2+0.6769*'CU80'!M67-4.1922&lt;0,0,-0.0029*'CU80'!M67^2+0.6769*'CU80'!M67-4.1922)</f>
        <v>34.986870581339765</v>
      </c>
      <c r="N87" s="2">
        <f>IF(-0.0029*'CU80'!N67^2+0.6769*'CU80'!N67-4.1922&lt;0,0,-0.0029*'CU80'!N67^2+0.6769*'CU80'!N67-4.1922)</f>
        <v>34.51113507373844</v>
      </c>
      <c r="O87" s="2">
        <f>IF(-0.0029*'CU80'!O67^2+0.6769*'CU80'!O67-4.1922&lt;0,0,-0.0029*'CU80'!O67^2+0.6769*'CU80'!O67-4.1922)</f>
        <v>33.82254451747492</v>
      </c>
      <c r="P87" s="2">
        <f>IF(-0.0029*'CU80'!P67^2+0.6769*'CU80'!P67-4.1922&lt;0,0,-0.0029*'CU80'!P67^2+0.6769*'CU80'!P67-4.1922)</f>
        <v>32.92109891254919</v>
      </c>
      <c r="Q87" s="2">
        <f>IF(-0.0029*'CU80'!Q67^2+0.6769*'CU80'!Q67-4.1922&lt;0,0,-0.0029*'CU80'!Q67^2+0.6769*'CU80'!Q67-4.1922)</f>
        <v>31.806798258961294</v>
      </c>
      <c r="R87" s="2">
        <f>IF(-0.0029*'CU80'!R67^2+0.6769*'CU80'!R67-4.1922&lt;0,0,-0.0029*'CU80'!R67^2+0.6769*'CU80'!R67-4.1922)</f>
        <v>30.479642556711184</v>
      </c>
      <c r="S87" s="2">
        <f>IF(-0.0029*'CU80'!S67^2+0.6769*'CU80'!S67-4.1922&lt;0,0,-0.0029*'CU80'!S67^2+0.6769*'CU80'!S67-4.1922)</f>
        <v>28.939631805798868</v>
      </c>
      <c r="T87" s="2">
        <f>IF(-0.0029*'CU80'!T67^2+0.6769*'CU80'!T67-4.1922&lt;0,0,-0.0029*'CU80'!T67^2+0.6769*'CU80'!T67-4.1922)</f>
        <v>27.18676600622436</v>
      </c>
      <c r="U87" s="2">
        <f>IF(-0.0029*'CU80'!U67^2+0.6769*'CU80'!U67-4.1922&lt;0,0,-0.0029*'CU80'!U67^2+0.6769*'CU80'!U67-4.1922)</f>
        <v>25.22104515798766</v>
      </c>
      <c r="V87" s="2">
        <f>IF(-0.0029*'CU80'!V67^2+0.6769*'CU80'!V67-4.1922&lt;0,0,-0.0029*'CU80'!V67^2+0.6769*'CU80'!V67-4.1922)</f>
        <v>23.042469261088755</v>
      </c>
      <c r="W87" s="2">
        <f>IF(-0.0029*'CU80'!W67^2+0.6769*'CU80'!W67-4.1922&lt;0,0,-0.0029*'CU80'!W67^2+0.6769*'CU80'!W67-4.1922)</f>
        <v>18.046752321304382</v>
      </c>
      <c r="X87" s="2">
        <f>IF(-0.0029*'CU80'!X67^2+0.6769*'CU80'!X67-4.1922&lt;0,0,-0.0029*'CU80'!X67^2+0.6769*'CU80'!X67-4.1922)</f>
        <v>8.956764046661291</v>
      </c>
    </row>
    <row r="88" spans="2:24" ht="14.25">
      <c r="B88" s="2">
        <f>IF(-0.0029*'CU80'!B68^2+0.6769*'CU80'!B68-4.1922&lt;0,0,-0.0029*'CU80'!B68^2+0.6769*'CU80'!B68-4.1922)</f>
        <v>14.089183094033885</v>
      </c>
      <c r="C88" s="2">
        <f>IF(-0.0029*'CU80'!C68^2+0.6769*'CU80'!C68-4.1922&lt;0,0,-0.0029*'CU80'!C68^2+0.6769*'CU80'!C68-4.1922)</f>
        <v>26.735495790288905</v>
      </c>
      <c r="D88" s="2">
        <f>IF(-0.0029*'CU80'!D68^2+0.6769*'CU80'!D68-4.1922&lt;0,0,-0.0029*'CU80'!D68^2+0.6769*'CU80'!D68-4.1922)</f>
        <v>30.216201157412833</v>
      </c>
      <c r="E88" s="2">
        <f>IF(-0.0029*'CU80'!E68^2+0.6769*'CU80'!E68-4.1922&lt;0,0,-0.0029*'CU80'!E68^2+0.6769*'CU80'!E68-4.1922)</f>
        <v>31.618449617108055</v>
      </c>
      <c r="F88" s="2">
        <f>IF(-0.0029*'CU80'!F68^2+0.6769*'CU80'!F68-4.1922&lt;0,0,-0.0029*'CU80'!F68^2+0.6769*'CU80'!F68-4.1922)</f>
        <v>32.79529526089214</v>
      </c>
      <c r="G88" s="2">
        <f>IF(-0.0029*'CU80'!G68^2+0.6769*'CU80'!G68-4.1922&lt;0,0,-0.0029*'CU80'!G68^2+0.6769*'CU80'!G68-4.1922)</f>
        <v>33.746738088765056</v>
      </c>
      <c r="H88" s="2">
        <f>IF(-0.0029*'CU80'!H68^2+0.6769*'CU80'!H68-4.1922&lt;0,0,-0.0029*'CU80'!H68^2+0.6769*'CU80'!H68-4.1922)</f>
        <v>34.47277810072681</v>
      </c>
      <c r="I88" s="2">
        <f>IF(-0.0029*'CU80'!I68^2+0.6769*'CU80'!I68-4.1922&lt;0,0,-0.0029*'CU80'!I68^2+0.6769*'CU80'!I68-4.1922)</f>
        <v>34.97341529677744</v>
      </c>
      <c r="J88" s="2">
        <f>IF(-0.0029*'CU80'!J68^2+0.6769*'CU80'!J68-4.1922&lt;0,0,-0.0029*'CU80'!J68^2+0.6769*'CU80'!J68-4.1922)</f>
        <v>35.248649676916884</v>
      </c>
      <c r="K88" s="2">
        <f>IF(-0.0029*'CU80'!K68^2+0.6769*'CU80'!K68-4.1922&lt;0,0,-0.0029*'CU80'!K68^2+0.6769*'CU80'!K68-4.1922)</f>
        <v>35.298481241145204</v>
      </c>
      <c r="L88" s="2">
        <f>IF(-0.0029*'CU80'!L68^2+0.6769*'CU80'!L68-4.1922&lt;0,0,-0.0029*'CU80'!L68^2+0.6769*'CU80'!L68-4.1922)</f>
        <v>35.12290998946234</v>
      </c>
      <c r="M88" s="2">
        <f>IF(-0.0029*'CU80'!M68^2+0.6769*'CU80'!M68-4.1922&lt;0,0,-0.0029*'CU80'!M68^2+0.6769*'CU80'!M68-4.1922)</f>
        <v>34.721935921868344</v>
      </c>
      <c r="N88" s="2">
        <f>IF(-0.0029*'CU80'!N68^2+0.6769*'CU80'!N68-4.1922&lt;0,0,-0.0029*'CU80'!N68^2+0.6769*'CU80'!N68-4.1922)</f>
        <v>34.09555903836318</v>
      </c>
      <c r="O88" s="2">
        <f>IF(-0.0029*'CU80'!O68^2+0.6769*'CU80'!O68-4.1922&lt;0,0,-0.0029*'CU80'!O68^2+0.6769*'CU80'!O68-4.1922)</f>
        <v>33.24377933894686</v>
      </c>
      <c r="P88" s="2">
        <f>IF(-0.0029*'CU80'!P68^2+0.6769*'CU80'!P68-4.1922&lt;0,0,-0.0029*'CU80'!P68^2+0.6769*'CU80'!P68-4.1922)</f>
        <v>32.1665968236194</v>
      </c>
      <c r="Q88" s="2">
        <f>IF(-0.0029*'CU80'!Q68^2+0.6769*'CU80'!Q68-4.1922&lt;0,0,-0.0029*'CU80'!Q68^2+0.6769*'CU80'!Q68-4.1922)</f>
        <v>30.86401149238077</v>
      </c>
      <c r="R88" s="2">
        <f>IF(-0.0029*'CU80'!R68^2+0.6769*'CU80'!R68-4.1922&lt;0,0,-0.0029*'CU80'!R68^2+0.6769*'CU80'!R68-4.1922)</f>
        <v>29.336023345230984</v>
      </c>
      <c r="S88" s="2">
        <f>IF(-0.0029*'CU80'!S68^2+0.6769*'CU80'!S68-4.1922&lt;0,0,-0.0029*'CU80'!S68^2+0.6769*'CU80'!S68-4.1922)</f>
        <v>27.58263238217006</v>
      </c>
      <c r="T88" s="2">
        <f>IF(-0.0029*'CU80'!T68^2+0.6769*'CU80'!T68-4.1922&lt;0,0,-0.0029*'CU80'!T68^2+0.6769*'CU80'!T68-4.1922)</f>
        <v>25.603838603197957</v>
      </c>
      <c r="U88" s="2">
        <f>IF(-0.0029*'CU80'!U68^2+0.6769*'CU80'!U68-4.1922&lt;0,0,-0.0029*'CU80'!U68^2+0.6769*'CU80'!U68-4.1922)</f>
        <v>23.399642008314714</v>
      </c>
      <c r="V88" s="2">
        <f>IF(-0.0029*'CU80'!V68^2+0.6769*'CU80'!V68-4.1922&lt;0,0,-0.0029*'CU80'!V68^2+0.6769*'CU80'!V68-4.1922)</f>
        <v>20.97004259752032</v>
      </c>
      <c r="W88" s="2">
        <f>IF(-0.0029*'CU80'!W68^2+0.6769*'CU80'!W68-4.1922&lt;0,0,-0.0029*'CU80'!W68^2+0.6769*'CU80'!W68-4.1922)</f>
        <v>15.434635328198056</v>
      </c>
      <c r="X88" s="2">
        <f>IF(-0.0029*'CU80'!X68^2+0.6769*'CU80'!X68-4.1922&lt;0,0,-0.0029*'CU80'!X68^2+0.6769*'CU80'!X68-4.1922)</f>
        <v>5.441003304881022</v>
      </c>
    </row>
    <row r="89" spans="2:24" ht="14.25">
      <c r="B89" s="2">
        <f>IF(-0.0029*'CU80'!B69^2+0.6769*'CU80'!B69-4.1922&lt;0,0,-0.0029*'CU80'!B69^2+0.6769*'CU80'!B69-4.1922)</f>
        <v>14.523522491177914</v>
      </c>
      <c r="C89" s="2">
        <f>IF(-0.0029*'CU80'!C69^2+0.6769*'CU80'!C69-4.1922&lt;0,0,-0.0029*'CU80'!C69^2+0.6769*'CU80'!C69-4.1922)</f>
        <v>27.281497179377542</v>
      </c>
      <c r="D89" s="2">
        <f>IF(-0.0029*'CU80'!D69^2+0.6769*'CU80'!D69-4.1922&lt;0,0,-0.0029*'CU80'!D69^2+0.6769*'CU80'!D69-4.1922)</f>
        <v>30.716517669823467</v>
      </c>
      <c r="E89" s="2">
        <f>IF(-0.0029*'CU80'!E69^2+0.6769*'CU80'!E69-4.1922&lt;0,0,-0.0029*'CU80'!E69^2+0.6769*'CU80'!E69-4.1922)</f>
        <v>32.07656304686773</v>
      </c>
      <c r="F89" s="2">
        <f>IF(-0.0029*'CU80'!F69^2+0.6769*'CU80'!F69-4.1922&lt;0,0,-0.0029*'CU80'!F69^2+0.6769*'CU80'!F69-4.1922)</f>
        <v>33.19829851179287</v>
      </c>
      <c r="G89" s="2">
        <f>IF(-0.0029*'CU80'!G69^2+0.6769*'CU80'!G69-4.1922&lt;0,0,-0.0029*'CU80'!G69^2+0.6769*'CU80'!G69-4.1922)</f>
        <v>34.08172406459887</v>
      </c>
      <c r="H89" s="2">
        <f>IF(-0.0029*'CU80'!H69^2+0.6769*'CU80'!H69-4.1922&lt;0,0,-0.0029*'CU80'!H69^2+0.6769*'CU80'!H69-4.1922)</f>
        <v>34.726839705285755</v>
      </c>
      <c r="I89" s="2">
        <f>IF(-0.0029*'CU80'!I69^2+0.6769*'CU80'!I69-4.1922&lt;0,0,-0.0029*'CU80'!I69^2+0.6769*'CU80'!I69-4.1922)</f>
        <v>35.13364543385349</v>
      </c>
      <c r="J89" s="2">
        <f>IF(-0.0029*'CU80'!J69^2+0.6769*'CU80'!J69-4.1922&lt;0,0,-0.0029*'CU80'!J69^2+0.6769*'CU80'!J69-4.1922)</f>
        <v>35.30214125030209</v>
      </c>
      <c r="K89" s="2">
        <f>IF(-0.0029*'CU80'!K69^2+0.6769*'CU80'!K69-4.1922&lt;0,0,-0.0029*'CU80'!K69^2+0.6769*'CU80'!K69-4.1922)</f>
        <v>35.23232715463158</v>
      </c>
      <c r="L89" s="2">
        <f>IF(-0.0029*'CU80'!L69^2+0.6769*'CU80'!L69-4.1922&lt;0,0,-0.0029*'CU80'!L69^2+0.6769*'CU80'!L69-4.1922)</f>
        <v>34.92420314684193</v>
      </c>
      <c r="M89" s="2">
        <f>IF(-0.0029*'CU80'!M69^2+0.6769*'CU80'!M69-4.1922&lt;0,0,-0.0029*'CU80'!M69^2+0.6769*'CU80'!M69-4.1922)</f>
        <v>34.377769226933125</v>
      </c>
      <c r="N89" s="2">
        <f>IF(-0.0029*'CU80'!N69^2+0.6769*'CU80'!N69-4.1922&lt;0,0,-0.0029*'CU80'!N69^2+0.6769*'CU80'!N69-4.1922)</f>
        <v>33.593025394905226</v>
      </c>
      <c r="O89" s="2">
        <f>IF(-0.0029*'CU80'!O69^2+0.6769*'CU80'!O69-4.1922&lt;0,0,-0.0029*'CU80'!O69^2+0.6769*'CU80'!O69-4.1922)</f>
        <v>32.56997165075817</v>
      </c>
      <c r="P89" s="2">
        <f>IF(-0.0029*'CU80'!P69^2+0.6769*'CU80'!P69-4.1922&lt;0,0,-0.0029*'CU80'!P69^2+0.6769*'CU80'!P69-4.1922)</f>
        <v>31.30860799449198</v>
      </c>
      <c r="Q89" s="2">
        <f>IF(-0.0029*'CU80'!Q69^2+0.6769*'CU80'!Q69-4.1922&lt;0,0,-0.0029*'CU80'!Q69^2+0.6769*'CU80'!Q69-4.1922)</f>
        <v>29.808934426106674</v>
      </c>
      <c r="R89" s="2">
        <f>IF(-0.0029*'CU80'!R69^2+0.6769*'CU80'!R69-4.1922&lt;0,0,-0.0029*'CU80'!R69^2+0.6769*'CU80'!R69-4.1922)</f>
        <v>28.070950945602235</v>
      </c>
      <c r="S89" s="2">
        <f>IF(-0.0029*'CU80'!S69^2+0.6769*'CU80'!S69-4.1922&lt;0,0,-0.0029*'CU80'!S69^2+0.6769*'CU80'!S69-4.1922)</f>
        <v>26.094657552978674</v>
      </c>
      <c r="T89" s="2">
        <f>IF(-0.0029*'CU80'!T69^2+0.6769*'CU80'!T69-4.1922&lt;0,0,-0.0029*'CU80'!T69^2+0.6769*'CU80'!T69-4.1922)</f>
        <v>23.880054248235965</v>
      </c>
      <c r="U89" s="2">
        <f>IF(-0.0029*'CU80'!U69^2+0.6769*'CU80'!U69-4.1922&lt;0,0,-0.0029*'CU80'!U69^2+0.6769*'CU80'!U69-4.1922)</f>
        <v>21.42714103137412</v>
      </c>
      <c r="V89" s="2">
        <f>IF(-0.0029*'CU80'!V69^2+0.6769*'CU80'!V69-4.1922&lt;0,0,-0.0029*'CU80'!V69^2+0.6769*'CU80'!V69-4.1922)</f>
        <v>18.73591790239314</v>
      </c>
      <c r="W89" s="2">
        <f>IF(-0.0029*'CU80'!W69^2+0.6769*'CU80'!W69-4.1922&lt;0,0,-0.0029*'CU80'!W69^2+0.6769*'CU80'!W69-4.1922)</f>
        <v>12.638541908073819</v>
      </c>
      <c r="X89" s="2">
        <f>IF(-0.0029*'CU80'!X69^2+0.6769*'CU80'!X69-4.1922&lt;0,0,-0.0029*'CU80'!X69^2+0.6769*'CU80'!X69-4.1922)</f>
        <v>1.705153575701317</v>
      </c>
    </row>
    <row r="90" spans="2:24" ht="14.25">
      <c r="B90" s="2">
        <f>IF(-0.0029*'CU80'!B70^2+0.6769*'CU80'!B70-4.1922&lt;0,0,-0.0029*'CU80'!B70^2+0.6769*'CU80'!B70-4.1922)</f>
        <v>14.953370276334201</v>
      </c>
      <c r="C90" s="2">
        <f>IF(-0.0029*'CU80'!C70^2+0.6769*'CU80'!C70-4.1922&lt;0,0,-0.0029*'CU80'!C70^2+0.6769*'CU80'!C70-4.1922)</f>
        <v>27.809532120515208</v>
      </c>
      <c r="D90" s="2">
        <f>IF(-0.0029*'CU80'!D70^2+0.6769*'CU80'!D70-4.1922&lt;0,0,-0.0029*'CU80'!D70^2+0.6769*'CU80'!D70-4.1922)</f>
        <v>31.190962497184714</v>
      </c>
      <c r="E90" s="2">
        <f>IF(-0.0029*'CU80'!E70^2+0.6769*'CU80'!E70-4.1922&lt;0,0,-0.0029*'CU80'!E70^2+0.6769*'CU80'!E70-4.1922)</f>
        <v>32.50431317959027</v>
      </c>
      <c r="F90" s="2">
        <f>IF(-0.0029*'CU80'!F70^2+0.6769*'CU80'!F70-4.1922&lt;0,0,-0.0029*'CU80'!F70^2+0.6769*'CU80'!F70-4.1922)</f>
        <v>33.5660875247097</v>
      </c>
      <c r="G90" s="2">
        <f>IF(-0.0029*'CU80'!G70^2+0.6769*'CU80'!G70-4.1922&lt;0,0,-0.0029*'CU80'!G70^2+0.6769*'CU80'!G70-4.1922)</f>
        <v>34.37628553254301</v>
      </c>
      <c r="H90" s="2">
        <f>IF(-0.0029*'CU80'!H70^2+0.6769*'CU80'!H70-4.1922&lt;0,0,-0.0029*'CU80'!H70^2+0.6769*'CU80'!H70-4.1922)</f>
        <v>34.934907203090184</v>
      </c>
      <c r="I90" s="2">
        <f>IF(-0.0029*'CU80'!I70^2+0.6769*'CU80'!I70-4.1922&lt;0,0,-0.0029*'CU80'!I70^2+0.6769*'CU80'!I70-4.1922)</f>
        <v>35.241952536351235</v>
      </c>
      <c r="J90" s="2">
        <f>IF(-0.0029*'CU80'!J70^2+0.6769*'CU80'!J70-4.1922&lt;0,0,-0.0029*'CU80'!J70^2+0.6769*'CU80'!J70-4.1922)</f>
        <v>35.297421532326155</v>
      </c>
      <c r="K90" s="2">
        <f>IF(-0.0029*'CU80'!K70^2+0.6769*'CU80'!K70-4.1922&lt;0,0,-0.0029*'CU80'!K70^2+0.6769*'CU80'!K70-4.1922)</f>
        <v>35.10131419101496</v>
      </c>
      <c r="L90" s="2">
        <f>IF(-0.0029*'CU80'!L70^2+0.6769*'CU80'!L70-4.1922&lt;0,0,-0.0029*'CU80'!L70^2+0.6769*'CU80'!L70-4.1922)</f>
        <v>34.653630512417614</v>
      </c>
      <c r="M90" s="2">
        <f>IF(-0.0029*'CU80'!M70^2+0.6769*'CU80'!M70-4.1922&lt;0,0,-0.0029*'CU80'!M70^2+0.6769*'CU80'!M70-4.1922)</f>
        <v>33.95437049653416</v>
      </c>
      <c r="N90" s="2">
        <f>IF(-0.0029*'CU80'!N70^2+0.6769*'CU80'!N70-4.1922&lt;0,0,-0.0029*'CU80'!N70^2+0.6769*'CU80'!N70-4.1922)</f>
        <v>33.00353414336456</v>
      </c>
      <c r="O90" s="2">
        <f>IF(-0.0029*'CU80'!O70^2+0.6769*'CU80'!O70-4.1922&lt;0,0,-0.0029*'CU80'!O70^2+0.6769*'CU80'!O70-4.1922)</f>
        <v>31.80112145290886</v>
      </c>
      <c r="P90" s="2">
        <f>IF(-0.0029*'CU80'!P70^2+0.6769*'CU80'!P70-4.1922&lt;0,0,-0.0029*'CU80'!P70^2+0.6769*'CU80'!P70-4.1922)</f>
        <v>30.34713242516702</v>
      </c>
      <c r="Q90" s="2">
        <f>IF(-0.0029*'CU80'!Q70^2+0.6769*'CU80'!Q70-4.1922&lt;0,0,-0.0029*'CU80'!Q70^2+0.6769*'CU80'!Q70-4.1922)</f>
        <v>28.64156706013904</v>
      </c>
      <c r="R90" s="2">
        <f>IF(-0.0029*'CU80'!R70^2+0.6769*'CU80'!R70-4.1922&lt;0,0,-0.0029*'CU80'!R70^2+0.6769*'CU80'!R70-4.1922)</f>
        <v>26.68442535782495</v>
      </c>
      <c r="S90" s="2">
        <f>IF(-0.0029*'CU80'!S70^2+0.6769*'CU80'!S70-4.1922&lt;0,0,-0.0029*'CU80'!S70^2+0.6769*'CU80'!S70-4.1922)</f>
        <v>24.475707318224707</v>
      </c>
      <c r="T90" s="2">
        <f>IF(-0.0029*'CU80'!T70^2+0.6769*'CU80'!T70-4.1922&lt;0,0,-0.0029*'CU80'!T70^2+0.6769*'CU80'!T70-4.1922)</f>
        <v>22.01541294133834</v>
      </c>
      <c r="U90" s="2">
        <f>IF(-0.0029*'CU80'!U70^2+0.6769*'CU80'!U70-4.1922&lt;0,0,-0.0029*'CU80'!U70^2+0.6769*'CU80'!U70-4.1922)</f>
        <v>19.303542227165863</v>
      </c>
      <c r="V90" s="2">
        <f>IF(-0.0029*'CU80'!V70^2+0.6769*'CU80'!V70-4.1922&lt;0,0,-0.0029*'CU80'!V70^2+0.6769*'CU80'!V70-4.1922)</f>
        <v>16.340095175707233</v>
      </c>
      <c r="W90" s="2">
        <f>IF(-0.0029*'CU80'!W70^2+0.6769*'CU80'!W70-4.1922&lt;0,0,-0.0029*'CU80'!W70^2+0.6769*'CU80'!W70-4.1922)</f>
        <v>9.65847206093163</v>
      </c>
      <c r="X90" s="2">
        <f>IF(-0.0029*'CU80'!X70^2+0.6769*'CU80'!X70-4.1922&lt;0,0,-0.0029*'CU80'!X70^2+0.6769*'CU80'!X70-4.1922)</f>
        <v>0</v>
      </c>
    </row>
    <row r="93" spans="1:8" ht="14.25">
      <c r="A93" s="16"/>
      <c r="B93" s="16"/>
      <c r="C93" s="16"/>
      <c r="D93" s="16"/>
      <c r="E93" s="16"/>
      <c r="F93" s="16"/>
      <c r="G93" s="16"/>
      <c r="H93" s="16"/>
    </row>
    <row r="94" spans="1:22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 t="s">
        <v>12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ht="15.75" thickBot="1">
      <c r="A95" s="32"/>
      <c r="B95" s="33" t="str">
        <f>"-1.5 ML/ha"</f>
        <v>-1.5 ML/ha</v>
      </c>
      <c r="C95" s="33" t="str">
        <f>"-1.0 ML/ha"</f>
        <v>-1.0 ML/ha</v>
      </c>
      <c r="D95" s="33" t="str">
        <f>"-0.8 ML/ha"</f>
        <v>-0.8 ML/ha</v>
      </c>
      <c r="E95" s="33" t="str">
        <f>"-0.7 ML/ha"</f>
        <v>-0.7 ML/ha</v>
      </c>
      <c r="F95" s="33" t="str">
        <f>"-0.6 ML/ha"</f>
        <v>-0.6 ML/ha</v>
      </c>
      <c r="G95" s="33" t="str">
        <f>"-0.5 ML/ha"</f>
        <v>-0.5 ML/ha</v>
      </c>
      <c r="H95" s="33" t="str">
        <f>"-0.4 ML/ha"</f>
        <v>-0.4 ML/ha</v>
      </c>
      <c r="I95" s="33" t="str">
        <f>"-0.3 ML/ha"</f>
        <v>-0.3 ML/ha</v>
      </c>
      <c r="J95" s="33" t="str">
        <f>"-0.2 ML/ha"</f>
        <v>-0.2 ML/ha</v>
      </c>
      <c r="K95" s="33" t="str">
        <f>"-0.1 ML/ha"</f>
        <v>-0.1 ML/ha</v>
      </c>
      <c r="L95" s="33" t="s">
        <v>0</v>
      </c>
      <c r="M95" s="33" t="str">
        <f>"+0.1 ML/ha"</f>
        <v>+0.1 ML/ha</v>
      </c>
      <c r="N95" s="33" t="str">
        <f>"+0.2 ML/ha"</f>
        <v>+0.2 ML/ha</v>
      </c>
      <c r="O95" s="33" t="str">
        <f>"+0.3 ML/ha"</f>
        <v>+0.3 ML/ha</v>
      </c>
      <c r="P95" s="33" t="str">
        <f>"+0.4 ML/ha"</f>
        <v>+0.4 ML/ha</v>
      </c>
      <c r="Q95" s="33" t="str">
        <f>"+0.5 ML/ha"</f>
        <v>+0.5 ML/ha</v>
      </c>
      <c r="R95" s="33" t="str">
        <f>"+0.6 ML/ha"</f>
        <v>+0.6 ML/ha</v>
      </c>
      <c r="S95" s="33" t="str">
        <f>"+0.7 ML/ha"</f>
        <v>+0.7 ML/ha</v>
      </c>
      <c r="T95" s="33" t="str">
        <f>"+0.8 ML/ha"</f>
        <v>+0.8 ML/ha</v>
      </c>
      <c r="U95" s="33" t="str">
        <f>"+0.9 ML/ha"</f>
        <v>+0.9 ML/ha</v>
      </c>
      <c r="V95" s="34" t="str">
        <f>"+1.0 ML/ha"</f>
        <v>+1.0 ML/ha</v>
      </c>
      <c r="W95" s="34" t="str">
        <f>"+1.2 ML/ha"</f>
        <v>+1.2 ML/ha</v>
      </c>
      <c r="X95" s="34" t="str">
        <f>"+1.5 ML/ha"</f>
        <v>+1.5 ML/ha</v>
      </c>
    </row>
    <row r="96" spans="1:24" ht="14.25">
      <c r="A96" s="16"/>
      <c r="B96" s="36">
        <f>B79*AreaUnderNormalCurve!$C$4</f>
        <v>0.048892229303417106</v>
      </c>
      <c r="C96" s="36">
        <f>C79*AreaUnderNormalCurve!$C$4</f>
        <v>0.10296366634041787</v>
      </c>
      <c r="D96" s="36">
        <f>D79*AreaUnderNormalCurve!$C$4</f>
        <v>0.1202907209206216</v>
      </c>
      <c r="E96" s="36">
        <f>E79*AreaUnderNormalCurve!$C$4</f>
        <v>0.1280324938747385</v>
      </c>
      <c r="F96" s="36">
        <f>F79*AreaUnderNormalCurve!$C$4</f>
        <v>0.1351597639381987</v>
      </c>
      <c r="G96" s="36">
        <f>G79*AreaUnderNormalCurve!$C$4</f>
        <v>0.14167253111100225</v>
      </c>
      <c r="H96" s="36">
        <f>H79*AreaUnderNormalCurve!$C$4</f>
        <v>0.14757079539314927</v>
      </c>
      <c r="I96" s="36">
        <f>I79*AreaUnderNormalCurve!$C$4</f>
        <v>0.1528545567846395</v>
      </c>
      <c r="J96" s="36">
        <f>J79*AreaUnderNormalCurve!$C$4</f>
        <v>0.15752381528547316</v>
      </c>
      <c r="K96" s="36">
        <f>K79*AreaUnderNormalCurve!$C$4</f>
        <v>0.1615785708956501</v>
      </c>
      <c r="L96" s="36">
        <f>L79*AreaUnderNormalCurve!$C$4</f>
        <v>0.1650188236151704</v>
      </c>
      <c r="M96" s="36">
        <f>M79*AreaUnderNormalCurve!$C$4</f>
        <v>0.16784457344403406</v>
      </c>
      <c r="N96" s="36">
        <f>N79*AreaUnderNormalCurve!$C$4</f>
        <v>0.17005582038224112</v>
      </c>
      <c r="O96" s="36">
        <f>O79*AreaUnderNormalCurve!$C$4</f>
        <v>0.1716525644297914</v>
      </c>
      <c r="P96" s="36">
        <f>P79*AreaUnderNormalCurve!$C$4</f>
        <v>0.1726348055866851</v>
      </c>
      <c r="Q96" s="36">
        <f>Q79*AreaUnderNormalCurve!$C$4</f>
        <v>0.17300254385292213</v>
      </c>
      <c r="R96" s="36">
        <f>R79*AreaUnderNormalCurve!$C$4</f>
        <v>0.17275577922850255</v>
      </c>
      <c r="S96" s="36">
        <f>S79*AreaUnderNormalCurve!$C$4</f>
        <v>0.1718945117134263</v>
      </c>
      <c r="T96" s="36">
        <f>T79*AreaUnderNormalCurve!$C$4</f>
        <v>0.17041874130769333</v>
      </c>
      <c r="U96" s="36">
        <f>U79*AreaUnderNormalCurve!$C$4</f>
        <v>0.16832846801130383</v>
      </c>
      <c r="V96" s="36">
        <f>V79*AreaUnderNormalCurve!$C$4</f>
        <v>0.16562369182425754</v>
      </c>
      <c r="W96" s="36">
        <f>W79*AreaUnderNormalCurve!$C$4</f>
        <v>0.15837063077819521</v>
      </c>
      <c r="X96" s="36">
        <f>X79*AreaUnderNormalCurve!$C$4</f>
        <v>0.14288226752917668</v>
      </c>
    </row>
    <row r="97" spans="1:24" ht="14.25">
      <c r="A97" s="16"/>
      <c r="B97" s="36">
        <f>B80*AreaUnderNormalCurve!$C$5</f>
        <v>0.1724707031078281</v>
      </c>
      <c r="C97" s="36">
        <f>C80*AreaUnderNormalCurve!$C$5</f>
        <v>0.3583914270971907</v>
      </c>
      <c r="D97" s="36">
        <f>D80*AreaUnderNormalCurve!$C$5</f>
        <v>0.4171577585397654</v>
      </c>
      <c r="E97" s="36">
        <f>E80*AreaUnderNormalCurve!$C$5</f>
        <v>0.4431976475139448</v>
      </c>
      <c r="F97" s="36">
        <f>F80*AreaUnderNormalCurve!$C$5</f>
        <v>0.46700868532338563</v>
      </c>
      <c r="G97" s="36">
        <f>G80*AreaUnderNormalCurve!$C$5</f>
        <v>0.48859087196808776</v>
      </c>
      <c r="H97" s="36">
        <f>H80*AreaUnderNormalCurve!$C$5</f>
        <v>0.5079442074480512</v>
      </c>
      <c r="I97" s="36">
        <f>I80*AreaUnderNormalCurve!$C$5</f>
        <v>0.5250686917632763</v>
      </c>
      <c r="J97" s="36">
        <f>J80*AreaUnderNormalCurve!$C$5</f>
        <v>0.5399643249137625</v>
      </c>
      <c r="K97" s="36">
        <f>K80*AreaUnderNormalCurve!$C$5</f>
        <v>0.5526311068995102</v>
      </c>
      <c r="L97" s="36">
        <f>L80*AreaUnderNormalCurve!$C$5</f>
        <v>0.5630690377205193</v>
      </c>
      <c r="M97" s="36">
        <f>M80*AreaUnderNormalCurve!$C$5</f>
        <v>0.5712781173767897</v>
      </c>
      <c r="N97" s="36">
        <f>N80*AreaUnderNormalCurve!$C$5</f>
        <v>0.5772583458683214</v>
      </c>
      <c r="O97" s="36">
        <f>O80*AreaUnderNormalCurve!$C$5</f>
        <v>0.5810097231951146</v>
      </c>
      <c r="P97" s="36">
        <f>P80*AreaUnderNormalCurve!$C$5</f>
        <v>0.5825322493571693</v>
      </c>
      <c r="Q97" s="36">
        <f>Q80*AreaUnderNormalCurve!$C$5</f>
        <v>0.5818259243544852</v>
      </c>
      <c r="R97" s="36">
        <f>R80*AreaUnderNormalCurve!$C$5</f>
        <v>0.5788907481870625</v>
      </c>
      <c r="S97" s="36">
        <f>S80*AreaUnderNormalCurve!$C$5</f>
        <v>0.5737267208549013</v>
      </c>
      <c r="T97" s="36">
        <f>T80*AreaUnderNormalCurve!$C$5</f>
        <v>0.5663338423580012</v>
      </c>
      <c r="U97" s="36">
        <f>U80*AreaUnderNormalCurve!$C$5</f>
        <v>0.5567121126963626</v>
      </c>
      <c r="V97" s="36">
        <f>V80*AreaUnderNormalCurve!$C$5</f>
        <v>0.5448615318699855</v>
      </c>
      <c r="W97" s="36">
        <f>W80*AreaUnderNormalCurve!$C$5</f>
        <v>0.5144738167230153</v>
      </c>
      <c r="X97" s="36">
        <f>X80*AreaUnderNormalCurve!$C$5</f>
        <v>0.4521758602670204</v>
      </c>
    </row>
    <row r="98" spans="1:24" ht="14.25">
      <c r="A98" s="16"/>
      <c r="B98" s="36">
        <f>B81*AreaUnderNormalCurve!$C$6</f>
        <v>0.4817061600660679</v>
      </c>
      <c r="C98" s="36">
        <f>C81*AreaUnderNormalCurve!$C$6</f>
        <v>0.9882997656102209</v>
      </c>
      <c r="D98" s="36">
        <f>D81*AreaUnderNormalCurve!$C$6</f>
        <v>1.1461404069617456</v>
      </c>
      <c r="E98" s="36">
        <f>E81*AreaUnderNormalCurve!$C$6</f>
        <v>1.2154614131661934</v>
      </c>
      <c r="F98" s="36">
        <f>F81*AreaUnderNormalCurve!$C$6</f>
        <v>1.2783828763897642</v>
      </c>
      <c r="G98" s="36">
        <f>G81*AreaUnderNormalCurve!$C$6</f>
        <v>1.334904796632459</v>
      </c>
      <c r="H98" s="36">
        <f>H81*AreaUnderNormalCurve!$C$6</f>
        <v>1.3850271738942763</v>
      </c>
      <c r="I98" s="36">
        <f>I81*AreaUnderNormalCurve!$C$6</f>
        <v>1.4287500081752178</v>
      </c>
      <c r="J98" s="36">
        <f>J81*AreaUnderNormalCurve!$C$6</f>
        <v>1.4660732994752825</v>
      </c>
      <c r="K98" s="36">
        <f>K81*AreaUnderNormalCurve!$C$6</f>
        <v>1.49699704779447</v>
      </c>
      <c r="L98" s="36">
        <f>L81*AreaUnderNormalCurve!$C$6</f>
        <v>1.521521253132782</v>
      </c>
      <c r="M98" s="36">
        <f>M81*AreaUnderNormalCurve!$C$6</f>
        <v>1.5396459154902162</v>
      </c>
      <c r="N98" s="36">
        <f>N81*AreaUnderNormalCurve!$C$6</f>
        <v>1.5513710348667746</v>
      </c>
      <c r="O98" s="36">
        <f>O81*AreaUnderNormalCurve!$C$6</f>
        <v>1.5566966112624563</v>
      </c>
      <c r="P98" s="36">
        <f>P81*AreaUnderNormalCurve!$C$6</f>
        <v>1.5556226446772612</v>
      </c>
      <c r="Q98" s="36">
        <f>Q81*AreaUnderNormalCurve!$C$6</f>
        <v>1.5481491351111896</v>
      </c>
      <c r="R98" s="36">
        <f>R81*AreaUnderNormalCurve!$C$6</f>
        <v>1.5342760825642414</v>
      </c>
      <c r="S98" s="36">
        <f>S81*AreaUnderNormalCurve!$C$6</f>
        <v>1.5140034870364167</v>
      </c>
      <c r="T98" s="36">
        <f>T81*AreaUnderNormalCurve!$C$6</f>
        <v>1.4873313485277149</v>
      </c>
      <c r="U98" s="36">
        <f>U81*AreaUnderNormalCurve!$C$6</f>
        <v>1.4542596670381374</v>
      </c>
      <c r="V98" s="36">
        <f>V81*AreaUnderNormalCurve!$C$6</f>
        <v>1.4147884425676827</v>
      </c>
      <c r="W98" s="36">
        <f>W81*AreaUnderNormalCurve!$C$6</f>
        <v>1.316647364684143</v>
      </c>
      <c r="X98" s="36">
        <f>X81*AreaUnderNormalCurve!$C$6</f>
        <v>1.1214391755022601</v>
      </c>
    </row>
    <row r="99" spans="1:24" ht="14.25">
      <c r="A99" s="16"/>
      <c r="B99" s="36">
        <f>B82*AreaUnderNormalCurve!$C$7</f>
        <v>1.045493938495409</v>
      </c>
      <c r="C99" s="36">
        <f>C82*AreaUnderNormalCurve!$C$7</f>
        <v>2.1189452300786202</v>
      </c>
      <c r="D99" s="36">
        <f>D82*AreaUnderNormalCurve!$C$7</f>
        <v>2.4483974967764897</v>
      </c>
      <c r="E99" s="36">
        <f>E82*AreaUnderNormalCurve!$C$7</f>
        <v>2.5917104337106927</v>
      </c>
      <c r="F99" s="36">
        <f>F82*AreaUnderNormalCurve!$C$7</f>
        <v>2.7207479063684072</v>
      </c>
      <c r="G99" s="36">
        <f>G82*AreaUnderNormalCurve!$C$7</f>
        <v>2.8355099147496343</v>
      </c>
      <c r="H99" s="36">
        <f>H82*AreaUnderNormalCurve!$C$7</f>
        <v>2.9359964588543734</v>
      </c>
      <c r="I99" s="36">
        <f>I82*AreaUnderNormalCurve!$C$7</f>
        <v>3.022207538682624</v>
      </c>
      <c r="J99" s="36">
        <f>J82*AreaUnderNormalCurve!$C$7</f>
        <v>3.0941431542343882</v>
      </c>
      <c r="K99" s="36">
        <f>K82*AreaUnderNormalCurve!$C$7</f>
        <v>3.151803305509662</v>
      </c>
      <c r="L99" s="36">
        <f>L82*AreaUnderNormalCurve!$C$7</f>
        <v>3.19518799250845</v>
      </c>
      <c r="M99" s="36">
        <f>M82*AreaUnderNormalCurve!$C$7</f>
        <v>3.2242972152307496</v>
      </c>
      <c r="N99" s="36">
        <f>N82*AreaUnderNormalCurve!$C$7</f>
        <v>3.2391309736765614</v>
      </c>
      <c r="O99" s="36">
        <f>O82*AreaUnderNormalCurve!$C$7</f>
        <v>3.2396892678458853</v>
      </c>
      <c r="P99" s="36">
        <f>P82*AreaUnderNormalCurve!$C$7</f>
        <v>3.2259720977387203</v>
      </c>
      <c r="Q99" s="36">
        <f>Q82*AreaUnderNormalCurve!$C$7</f>
        <v>3.197979463355068</v>
      </c>
      <c r="R99" s="36">
        <f>R82*AreaUnderNormalCurve!$C$7</f>
        <v>3.155711364694929</v>
      </c>
      <c r="S99" s="36">
        <f>S82*AreaUnderNormalCurve!$C$7</f>
        <v>3.099167801758301</v>
      </c>
      <c r="T99" s="36">
        <f>T82*AreaUnderNormalCurve!$C$7</f>
        <v>3.0283487745451847</v>
      </c>
      <c r="U99" s="36">
        <f>U82*AreaUnderNormalCurve!$C$7</f>
        <v>2.9432542830555812</v>
      </c>
      <c r="V99" s="36">
        <f>V82*AreaUnderNormalCurve!$C$7</f>
        <v>2.84388432728949</v>
      </c>
      <c r="W99" s="36">
        <f>W82*AreaUnderNormalCurve!$C$7</f>
        <v>2.602318022927842</v>
      </c>
      <c r="X99" s="36">
        <f>X82*AreaUnderNormalCurve!$C$7</f>
        <v>2.1329025843117124</v>
      </c>
    </row>
    <row r="100" spans="1:24" ht="14.25">
      <c r="A100" s="16"/>
      <c r="B100" s="36">
        <f>B83*AreaUnderNormalCurve!$C$8</f>
        <v>1.7763317780817898</v>
      </c>
      <c r="C100" s="36">
        <f>C83*AreaUnderNormalCurve!$C$8</f>
        <v>3.558025219624617</v>
      </c>
      <c r="D100" s="36">
        <f>D83*AreaUnderNormalCurve!$C$8</f>
        <v>4.096248843610839</v>
      </c>
      <c r="E100" s="36">
        <f>E83*AreaUnderNormalCurve!$C$8</f>
        <v>4.327977708611612</v>
      </c>
      <c r="F100" s="36">
        <f>F83*AreaUnderNormalCurve!$C$8</f>
        <v>4.534784608950828</v>
      </c>
      <c r="G100" s="36">
        <f>G83*AreaUnderNormalCurve!$C$8</f>
        <v>4.716669544628484</v>
      </c>
      <c r="H100" s="36">
        <f>H83*AreaUnderNormalCurve!$C$8</f>
        <v>4.87363251564458</v>
      </c>
      <c r="I100" s="36">
        <f>I83*AreaUnderNormalCurve!$C$8</f>
        <v>5.005673521999119</v>
      </c>
      <c r="J100" s="36">
        <f>J83*AreaUnderNormalCurve!$C$8</f>
        <v>5.1127925636921</v>
      </c>
      <c r="K100" s="36">
        <f>K83*AreaUnderNormalCurve!$C$8</f>
        <v>5.194989640723523</v>
      </c>
      <c r="L100" s="36">
        <f>L83*AreaUnderNormalCurve!$C$8</f>
        <v>5.252264753093384</v>
      </c>
      <c r="M100" s="36">
        <f>M83*AreaUnderNormalCurve!$C$8</f>
        <v>5.28461790080169</v>
      </c>
      <c r="N100" s="36">
        <f>N83*AreaUnderNormalCurve!$C$8</f>
        <v>5.292049083848436</v>
      </c>
      <c r="O100" s="36">
        <f>O83*AreaUnderNormalCurve!$C$8</f>
        <v>5.2745583022336255</v>
      </c>
      <c r="P100" s="36">
        <f>P83*AreaUnderNormalCurve!$C$8</f>
        <v>5.2321455559572545</v>
      </c>
      <c r="Q100" s="36">
        <f>Q83*AreaUnderNormalCurve!$C$8</f>
        <v>5.164810845019325</v>
      </c>
      <c r="R100" s="36">
        <f>R83*AreaUnderNormalCurve!$C$8</f>
        <v>5.0725541694198375</v>
      </c>
      <c r="S100" s="36">
        <f>S83*AreaUnderNormalCurve!$C$8</f>
        <v>4.9553755291587915</v>
      </c>
      <c r="T100" s="36">
        <f>T83*AreaUnderNormalCurve!$C$8</f>
        <v>4.813274924236189</v>
      </c>
      <c r="U100" s="36">
        <f>U83*AreaUnderNormalCurve!$C$8</f>
        <v>4.646252354652026</v>
      </c>
      <c r="V100" s="36">
        <f>V83*AreaUnderNormalCurve!$C$8</f>
        <v>4.454307820406305</v>
      </c>
      <c r="W100" s="36">
        <f>W83*AreaUnderNormalCurve!$C$8</f>
        <v>3.9956528579301858</v>
      </c>
      <c r="X100" s="36">
        <f>X83*AreaUnderNormalCurve!$C$8</f>
        <v>3.120755679254319</v>
      </c>
    </row>
    <row r="101" spans="1:24" ht="14.25">
      <c r="A101" s="16"/>
      <c r="B101" s="36">
        <f>B84*AreaUnderNormalCurve!$C$9</f>
        <v>2.356773147338635</v>
      </c>
      <c r="C101" s="36">
        <f>C84*AreaUnderNormalCurve!$C$9</f>
        <v>4.6672046319723215</v>
      </c>
      <c r="D101" s="36">
        <f>D84*AreaUnderNormalCurve!$C$9</f>
        <v>5.3536157962684126</v>
      </c>
      <c r="E101" s="36">
        <f>E84*AreaUnderNormalCurve!$C$9</f>
        <v>5.645872500654159</v>
      </c>
      <c r="F101" s="36">
        <f>F84*AreaUnderNormalCurve!$C$9</f>
        <v>5.904163286531707</v>
      </c>
      <c r="G101" s="36">
        <f>G84*AreaUnderNormalCurve!$C$9</f>
        <v>6.128488153901061</v>
      </c>
      <c r="H101" s="36">
        <f>H84*AreaUnderNormalCurve!$C$9</f>
        <v>6.318847102762214</v>
      </c>
      <c r="I101" s="36">
        <f>I84*AreaUnderNormalCurve!$C$9</f>
        <v>6.47524013311517</v>
      </c>
      <c r="J101" s="36">
        <f>J84*AreaUnderNormalCurve!$C$9</f>
        <v>6.597667244959928</v>
      </c>
      <c r="K101" s="36">
        <f>K84*AreaUnderNormalCurve!$C$9</f>
        <v>6.686128438296487</v>
      </c>
      <c r="L101" s="36">
        <f>L84*AreaUnderNormalCurve!$C$9</f>
        <v>6.740623713124849</v>
      </c>
      <c r="M101" s="36">
        <f>M84*AreaUnderNormalCurve!$C$9</f>
        <v>6.761153069445015</v>
      </c>
      <c r="N101" s="36">
        <f>N84*AreaUnderNormalCurve!$C$9</f>
        <v>6.747716507256981</v>
      </c>
      <c r="O101" s="36">
        <f>O84*AreaUnderNormalCurve!$C$9</f>
        <v>6.700314026560748</v>
      </c>
      <c r="P101" s="36">
        <f>P84*AreaUnderNormalCurve!$C$9</f>
        <v>6.618945627356319</v>
      </c>
      <c r="Q101" s="36">
        <f>Q84*AreaUnderNormalCurve!$C$9</f>
        <v>6.503611309643691</v>
      </c>
      <c r="R101" s="36">
        <f>R84*AreaUnderNormalCurve!$C$9</f>
        <v>6.354311073422866</v>
      </c>
      <c r="S101" s="36">
        <f>S84*AreaUnderNormalCurve!$C$9</f>
        <v>6.171044918693839</v>
      </c>
      <c r="T101" s="36">
        <f>T84*AreaUnderNormalCurve!$C$9</f>
        <v>5.9538128454566195</v>
      </c>
      <c r="U101" s="36">
        <f>U84*AreaUnderNormalCurve!$C$9</f>
        <v>5.702614853711201</v>
      </c>
      <c r="V101" s="36">
        <f>V84*AreaUnderNormalCurve!$C$9</f>
        <v>5.417450943457584</v>
      </c>
      <c r="W101" s="36">
        <f>W84*AreaUnderNormalCurve!$C$9</f>
        <v>4.745225367425757</v>
      </c>
      <c r="X101" s="36">
        <f>X84*AreaUnderNormalCurve!$C$9</f>
        <v>3.482142614566524</v>
      </c>
    </row>
    <row r="102" spans="1:24" ht="14.25">
      <c r="A102" s="16"/>
      <c r="B102" s="36">
        <f>B85*AreaUnderNormalCurve!$C$10</f>
        <v>2.4433897166743272</v>
      </c>
      <c r="C102" s="36">
        <f>C85*AreaUnderNormalCurve!$C$10</f>
        <v>4.785526197113239</v>
      </c>
      <c r="D102" s="36">
        <f>D85*AreaUnderNormalCurve!$C$10</f>
        <v>5.4692441191428856</v>
      </c>
      <c r="E102" s="36">
        <f>E85*AreaUnderNormalCurve!$C$10</f>
        <v>5.756859507983585</v>
      </c>
      <c r="F102" s="36">
        <f>F85*AreaUnderNormalCurve!$C$10</f>
        <v>6.008312515374868</v>
      </c>
      <c r="G102" s="36">
        <f>G85*AreaUnderNormalCurve!$C$10</f>
        <v>6.223603141316733</v>
      </c>
      <c r="H102" s="36">
        <f>H85*AreaUnderNormalCurve!$C$10</f>
        <v>6.402731385809182</v>
      </c>
      <c r="I102" s="36">
        <f>I85*AreaUnderNormalCurve!$C$10</f>
        <v>6.545697248852215</v>
      </c>
      <c r="J102" s="36">
        <f>J85*AreaUnderNormalCurve!$C$10</f>
        <v>6.65250073044583</v>
      </c>
      <c r="K102" s="36">
        <f>K85*AreaUnderNormalCurve!$C$10</f>
        <v>6.72314183059003</v>
      </c>
      <c r="L102" s="36">
        <f>L85*AreaUnderNormalCurve!$C$10</f>
        <v>6.757620549284812</v>
      </c>
      <c r="M102" s="36">
        <f>M85*AreaUnderNormalCurve!$C$10</f>
        <v>6.755936886530178</v>
      </c>
      <c r="N102" s="36">
        <f>N85*AreaUnderNormalCurve!$C$10</f>
        <v>6.718090842326126</v>
      </c>
      <c r="O102" s="36">
        <f>O85*AreaUnderNormalCurve!$C$10</f>
        <v>6.644082416672659</v>
      </c>
      <c r="P102" s="36">
        <f>P85*AreaUnderNormalCurve!$C$10</f>
        <v>6.533911609569773</v>
      </c>
      <c r="Q102" s="36">
        <f>Q85*AreaUnderNormalCurve!$C$10</f>
        <v>6.387578421017474</v>
      </c>
      <c r="R102" s="36">
        <f>R85*AreaUnderNormalCurve!$C$10</f>
        <v>6.2050828510157565</v>
      </c>
      <c r="S102" s="36">
        <f>S85*AreaUnderNormalCurve!$C$10</f>
        <v>5.986424899564622</v>
      </c>
      <c r="T102" s="36">
        <f>T85*AreaUnderNormalCurve!$C$10</f>
        <v>5.73160456666407</v>
      </c>
      <c r="U102" s="36">
        <f>U85*AreaUnderNormalCurve!$C$10</f>
        <v>5.440621852314103</v>
      </c>
      <c r="V102" s="36">
        <f>V85*AreaUnderNormalCurve!$C$10</f>
        <v>5.113476756514718</v>
      </c>
      <c r="W102" s="36">
        <f>W85*AreaUnderNormalCurve!$C$10</f>
        <v>4.350699420567701</v>
      </c>
      <c r="X102" s="36">
        <f>X85*AreaUnderNormalCurve!$C$10</f>
        <v>2.9353155557765485</v>
      </c>
    </row>
    <row r="103" spans="1:24" ht="14.25">
      <c r="A103" s="16"/>
      <c r="B103" s="36">
        <f>B86*AreaUnderNormalCurve!$C$11</f>
        <v>1.9797337166210118</v>
      </c>
      <c r="C103" s="36">
        <f>C86*AreaUnderNormalCurve!$C$11</f>
        <v>3.8358800908719823</v>
      </c>
      <c r="D103" s="36">
        <f>D86*AreaUnderNormalCurve!$C$11</f>
        <v>4.36777916630876</v>
      </c>
      <c r="E103" s="36">
        <f>E86*AreaUnderNormalCurve!$C$11</f>
        <v>4.588608816684944</v>
      </c>
      <c r="F103" s="36">
        <f>F86*AreaUnderNormalCurve!$C$11</f>
        <v>4.77935854216633</v>
      </c>
      <c r="G103" s="36">
        <f>G86*AreaUnderNormalCurve!$C$11</f>
        <v>4.940028342752911</v>
      </c>
      <c r="H103" s="36">
        <f>H86*AreaUnderNormalCurve!$C$11</f>
        <v>5.070618218444695</v>
      </c>
      <c r="I103" s="36">
        <f>I86*AreaUnderNormalCurve!$C$11</f>
        <v>5.171128169241673</v>
      </c>
      <c r="J103" s="36">
        <f>J86*AreaUnderNormalCurve!$C$11</f>
        <v>5.241558195143851</v>
      </c>
      <c r="K103" s="36">
        <f>K86*AreaUnderNormalCurve!$C$11</f>
        <v>5.2819082961512285</v>
      </c>
      <c r="L103" s="36">
        <f>L86*AreaUnderNormalCurve!$C$11</f>
        <v>5.292178472263804</v>
      </c>
      <c r="M103" s="36">
        <f>M86*AreaUnderNormalCurve!$C$11</f>
        <v>5.272368723481575</v>
      </c>
      <c r="N103" s="36">
        <f>N86*AreaUnderNormalCurve!$C$11</f>
        <v>5.222479049804549</v>
      </c>
      <c r="O103" s="36">
        <f>O86*AreaUnderNormalCurve!$C$11</f>
        <v>5.142509451232716</v>
      </c>
      <c r="P103" s="36">
        <f>P86*AreaUnderNormalCurve!$C$11</f>
        <v>5.0324599277660855</v>
      </c>
      <c r="Q103" s="36">
        <f>Q86*AreaUnderNormalCurve!$C$11</f>
        <v>4.89233047940465</v>
      </c>
      <c r="R103" s="36">
        <f>R86*AreaUnderNormalCurve!$C$11</f>
        <v>4.722121106148415</v>
      </c>
      <c r="S103" s="36">
        <f>S86*AreaUnderNormalCurve!$C$11</f>
        <v>4.52183180799738</v>
      </c>
      <c r="T103" s="36">
        <f>T86*AreaUnderNormalCurve!$C$11</f>
        <v>4.291462584951542</v>
      </c>
      <c r="U103" s="36">
        <f>U86*AreaUnderNormalCurve!$C$11</f>
        <v>4.0310134370109045</v>
      </c>
      <c r="V103" s="36">
        <f>V86*AreaUnderNormalCurve!$C$11</f>
        <v>3.7404843641754595</v>
      </c>
      <c r="W103" s="36">
        <f>W86*AreaUnderNormalCurve!$C$11</f>
        <v>3.0691864438201697</v>
      </c>
      <c r="X103" s="36">
        <f>X86*AreaUnderNormalCurve!$C$11</f>
        <v>1.8366401265762295</v>
      </c>
    </row>
    <row r="104" spans="1:24" ht="14.25">
      <c r="A104" s="16"/>
      <c r="B104" s="36">
        <f>B87*AreaUnderNormalCurve!$C$12</f>
        <v>1.2531023213940138</v>
      </c>
      <c r="C104" s="36">
        <f>C87*AreaUnderNormalCurve!$C$12</f>
        <v>2.4025462661082857</v>
      </c>
      <c r="D104" s="36">
        <f>D87*AreaUnderNormalCurve!$C$12</f>
        <v>2.725543189723666</v>
      </c>
      <c r="E104" s="36">
        <f>E87*AreaUnderNormalCurve!$C$12</f>
        <v>2.8577315113305732</v>
      </c>
      <c r="F104" s="36">
        <f>F87*AreaUnderNormalCurve!$C$12</f>
        <v>2.970379739470289</v>
      </c>
      <c r="G104" s="36">
        <f>G87*AreaUnderNormalCurve!$C$12</f>
        <v>3.0634878741428153</v>
      </c>
      <c r="H104" s="36">
        <f>H87*AreaUnderNormalCurve!$C$12</f>
        <v>3.1370559153481525</v>
      </c>
      <c r="I104" s="36">
        <f>I87*AreaUnderNormalCurve!$C$12</f>
        <v>3.191083863086299</v>
      </c>
      <c r="J104" s="36">
        <f>J87*AreaUnderNormalCurve!$C$12</f>
        <v>3.2255717173572567</v>
      </c>
      <c r="K104" s="36">
        <f>K87*AreaUnderNormalCurve!$C$12</f>
        <v>3.2405194781610245</v>
      </c>
      <c r="L104" s="36">
        <f>L87*AreaUnderNormalCurve!$C$12</f>
        <v>3.2359271454976013</v>
      </c>
      <c r="M104" s="36">
        <f>M87*AreaUnderNormalCurve!$C$12</f>
        <v>3.2117947193669907</v>
      </c>
      <c r="N104" s="36">
        <f>N87*AreaUnderNormalCurve!$C$12</f>
        <v>3.1681221997691886</v>
      </c>
      <c r="O104" s="36">
        <f>O87*AreaUnderNormalCurve!$C$12</f>
        <v>3.104909586704198</v>
      </c>
      <c r="P104" s="36">
        <f>P87*AreaUnderNormalCurve!$C$12</f>
        <v>3.022156880172016</v>
      </c>
      <c r="Q104" s="36">
        <f>Q87*AreaUnderNormalCurve!$C$12</f>
        <v>2.919864080172647</v>
      </c>
      <c r="R104" s="36">
        <f>R87*AreaUnderNormalCurve!$C$12</f>
        <v>2.798031186706087</v>
      </c>
      <c r="S104" s="36">
        <f>S87*AreaUnderNormalCurve!$C$12</f>
        <v>2.656658199772336</v>
      </c>
      <c r="T104" s="36">
        <f>T87*AreaUnderNormalCurve!$C$12</f>
        <v>2.4957451193713966</v>
      </c>
      <c r="U104" s="36">
        <f>U87*AreaUnderNormalCurve!$C$12</f>
        <v>2.3152919455032674</v>
      </c>
      <c r="V104" s="36">
        <f>V87*AreaUnderNormalCurve!$C$12</f>
        <v>2.1152986781679477</v>
      </c>
      <c r="W104" s="36">
        <f>W87*AreaUnderNormalCurve!$C$12</f>
        <v>1.6566918630957423</v>
      </c>
      <c r="X104" s="36">
        <f>X87*AreaUnderNormalCurve!$C$12</f>
        <v>0.8222309394835066</v>
      </c>
    </row>
    <row r="105" spans="1:24" ht="14.25">
      <c r="A105" s="16"/>
      <c r="B105" s="36">
        <f>B88*AreaUnderNormalCurve!$C$13</f>
        <v>0.6213329744468943</v>
      </c>
      <c r="C105" s="36">
        <f>C88*AreaUnderNormalCurve!$C$13</f>
        <v>1.1790353643517406</v>
      </c>
      <c r="D105" s="36">
        <f>D88*AreaUnderNormalCurve!$C$13</f>
        <v>1.332534471041906</v>
      </c>
      <c r="E105" s="36">
        <f>E88*AreaUnderNormalCurve!$C$13</f>
        <v>1.3943736281144652</v>
      </c>
      <c r="F105" s="36">
        <f>F88*AreaUnderNormalCurve!$C$13</f>
        <v>1.4462725210053433</v>
      </c>
      <c r="G105" s="36">
        <f>G88*AreaUnderNormalCurve!$C$13</f>
        <v>1.488231149714539</v>
      </c>
      <c r="H105" s="36">
        <f>H88*AreaUnderNormalCurve!$C$13</f>
        <v>1.5202495142420525</v>
      </c>
      <c r="I105" s="36">
        <f>I88*AreaUnderNormalCurve!$C$13</f>
        <v>1.542327614587885</v>
      </c>
      <c r="J105" s="36">
        <f>J88*AreaUnderNormalCurve!$C$13</f>
        <v>1.5544654507520346</v>
      </c>
      <c r="K105" s="36">
        <f>K88*AreaUnderNormalCurve!$C$13</f>
        <v>1.5566630227345035</v>
      </c>
      <c r="L105" s="36">
        <f>L88*AreaUnderNormalCurve!$C$13</f>
        <v>1.5489203305352894</v>
      </c>
      <c r="M105" s="36">
        <f>M88*AreaUnderNormalCurve!$C$13</f>
        <v>1.5312373741543939</v>
      </c>
      <c r="N105" s="36">
        <f>N88*AreaUnderNormalCurve!$C$13</f>
        <v>1.5036141535918162</v>
      </c>
      <c r="O105" s="36">
        <f>O88*AreaUnderNormalCurve!$C$13</f>
        <v>1.4660506688475565</v>
      </c>
      <c r="P105" s="36">
        <f>P88*AreaUnderNormalCurve!$C$13</f>
        <v>1.4185469199216156</v>
      </c>
      <c r="Q105" s="36">
        <f>Q88*AreaUnderNormalCurve!$C$13</f>
        <v>1.361102906813992</v>
      </c>
      <c r="R105" s="36">
        <f>R88*AreaUnderNormalCurve!$C$13</f>
        <v>1.2937186295246863</v>
      </c>
      <c r="S105" s="36">
        <f>S88*AreaUnderNormalCurve!$C$13</f>
        <v>1.2163940880536996</v>
      </c>
      <c r="T105" s="36">
        <f>T88*AreaUnderNormalCurve!$C$13</f>
        <v>1.12912928240103</v>
      </c>
      <c r="U105" s="36">
        <f>U88*AreaUnderNormalCurve!$C$13</f>
        <v>1.031924212566679</v>
      </c>
      <c r="V105" s="36">
        <f>V88*AreaUnderNormalCurve!$C$13</f>
        <v>0.9247788785506461</v>
      </c>
      <c r="W105" s="36">
        <f>W88*AreaUnderNormalCurve!$C$13</f>
        <v>0.6806674179735343</v>
      </c>
      <c r="X105" s="36">
        <f>X88*AreaUnderNormalCurve!$C$13</f>
        <v>0.23994824574525309</v>
      </c>
    </row>
    <row r="106" spans="1:24" ht="14.25">
      <c r="A106" s="16"/>
      <c r="B106" s="36">
        <f>B89*AreaUnderNormalCurve!$C$14</f>
        <v>0.2396381211044356</v>
      </c>
      <c r="C106" s="36">
        <f>C89*AreaUnderNormalCurve!$C$14</f>
        <v>0.45014470345972946</v>
      </c>
      <c r="D106" s="36">
        <f>D89*AreaUnderNormalCurve!$C$14</f>
        <v>0.5068225415520873</v>
      </c>
      <c r="E106" s="36">
        <f>E89*AreaUnderNormalCurve!$C$14</f>
        <v>0.5292632902733176</v>
      </c>
      <c r="F106" s="36">
        <f>F89*AreaUnderNormalCurve!$C$14</f>
        <v>0.5477719254445824</v>
      </c>
      <c r="G106" s="36">
        <f>G89*AreaUnderNormalCurve!$C$14</f>
        <v>0.5623484470658814</v>
      </c>
      <c r="H106" s="36">
        <f>H89*AreaUnderNormalCurve!$C$14</f>
        <v>0.572992855137215</v>
      </c>
      <c r="I106" s="36">
        <f>I89*AreaUnderNormalCurve!$C$14</f>
        <v>0.5797051496585826</v>
      </c>
      <c r="J106" s="36">
        <f>J89*AreaUnderNormalCurve!$C$14</f>
        <v>0.5824853306299845</v>
      </c>
      <c r="K106" s="36">
        <f>K89*AreaUnderNormalCurve!$C$14</f>
        <v>0.581333398051421</v>
      </c>
      <c r="L106" s="36">
        <f>L89*AreaUnderNormalCurve!$C$14</f>
        <v>0.576249351922892</v>
      </c>
      <c r="M106" s="36">
        <f>M89*AreaUnderNormalCurve!$C$14</f>
        <v>0.5672331922443966</v>
      </c>
      <c r="N106" s="36">
        <f>N89*AreaUnderNormalCurve!$C$14</f>
        <v>0.5542849190159362</v>
      </c>
      <c r="O106" s="36">
        <f>O89*AreaUnderNormalCurve!$C$14</f>
        <v>0.5374045322375098</v>
      </c>
      <c r="P106" s="36">
        <f>P89*AreaUnderNormalCurve!$C$14</f>
        <v>0.5165920319091176</v>
      </c>
      <c r="Q106" s="36">
        <f>Q89*AreaUnderNormalCurve!$C$14</f>
        <v>0.49184741803076015</v>
      </c>
      <c r="R106" s="36">
        <f>R89*AreaUnderNormalCurve!$C$14</f>
        <v>0.4631706906024369</v>
      </c>
      <c r="S106" s="36">
        <f>S89*AreaUnderNormalCurve!$C$14</f>
        <v>0.4305618496241481</v>
      </c>
      <c r="T106" s="36">
        <f>T89*AreaUnderNormalCurve!$C$14</f>
        <v>0.39402089509589344</v>
      </c>
      <c r="U106" s="36">
        <f>U89*AreaUnderNormalCurve!$C$14</f>
        <v>0.353547827017673</v>
      </c>
      <c r="V106" s="36">
        <f>V89*AreaUnderNormalCurve!$C$14</f>
        <v>0.3091426453894868</v>
      </c>
      <c r="W106" s="36">
        <f>W89*AreaUnderNormalCurve!$C$14</f>
        <v>0.20853594148321802</v>
      </c>
      <c r="X106" s="36">
        <f>X89*AreaUnderNormalCurve!$C$14</f>
        <v>0.028135033999071732</v>
      </c>
    </row>
    <row r="107" spans="1:24" ht="14.25">
      <c r="A107" s="16"/>
      <c r="B107" s="36">
        <f>B90*AreaUnderNormalCurve!$C$15</f>
        <v>0.07327151435403759</v>
      </c>
      <c r="C107" s="36">
        <f>C90*AreaUnderNormalCurve!$C$15</f>
        <v>0.13626670739052452</v>
      </c>
      <c r="D107" s="36">
        <f>D90*AreaUnderNormalCurve!$C$15</f>
        <v>0.1528357162362051</v>
      </c>
      <c r="E107" s="36">
        <f>E90*AreaUnderNormalCurve!$C$15</f>
        <v>0.1592711345799923</v>
      </c>
      <c r="F107" s="36">
        <f>F90*AreaUnderNormalCurve!$C$15</f>
        <v>0.16447382887107753</v>
      </c>
      <c r="G107" s="36">
        <f>G90*AreaUnderNormalCurve!$C$15</f>
        <v>0.16844379910946072</v>
      </c>
      <c r="H107" s="36">
        <f>H90*AreaUnderNormalCurve!$C$15</f>
        <v>0.1711810452951419</v>
      </c>
      <c r="I107" s="36">
        <f>I90*AreaUnderNormalCurve!$C$15</f>
        <v>0.17268556742812105</v>
      </c>
      <c r="J107" s="36">
        <f>J90*AreaUnderNormalCurve!$C$15</f>
        <v>0.17295736550839816</v>
      </c>
      <c r="K107" s="36">
        <f>K90*AreaUnderNormalCurve!$C$15</f>
        <v>0.1719964395359733</v>
      </c>
      <c r="L107" s="36">
        <f>L90*AreaUnderNormalCurve!$C$15</f>
        <v>0.1698027895108463</v>
      </c>
      <c r="M107" s="36">
        <f>M90*AreaUnderNormalCurve!$C$15</f>
        <v>0.16637641543301737</v>
      </c>
      <c r="N107" s="36">
        <f>N90*AreaUnderNormalCurve!$C$15</f>
        <v>0.16171731730248634</v>
      </c>
      <c r="O107" s="36">
        <f>O90*AreaUnderNormalCurve!$C$15</f>
        <v>0.1558254951192534</v>
      </c>
      <c r="P107" s="36">
        <f>P90*AreaUnderNormalCurve!$C$15</f>
        <v>0.1487009488833184</v>
      </c>
      <c r="Q107" s="36">
        <f>Q90*AreaUnderNormalCurve!$C$15</f>
        <v>0.14034367859468128</v>
      </c>
      <c r="R107" s="36">
        <f>R90*AreaUnderNormalCurve!$C$15</f>
        <v>0.13075368425334224</v>
      </c>
      <c r="S107" s="36">
        <f>S90*AreaUnderNormalCurve!$C$15</f>
        <v>0.11993096585930106</v>
      </c>
      <c r="T107" s="36">
        <f>T90*AreaUnderNormalCurve!$C$15</f>
        <v>0.10787552341255786</v>
      </c>
      <c r="U107" s="36">
        <f>U90*AreaUnderNormalCurve!$C$15</f>
        <v>0.09458735691311272</v>
      </c>
      <c r="V107" s="36">
        <f>V90*AreaUnderNormalCurve!$C$15</f>
        <v>0.08006646636096544</v>
      </c>
      <c r="W107" s="36">
        <f>W90*AreaUnderNormalCurve!$C$15</f>
        <v>0.04732651309856498</v>
      </c>
      <c r="X107" s="36">
        <f>X90*AreaUnderNormalCurve!$C$15</f>
        <v>0</v>
      </c>
    </row>
    <row r="108" spans="1:24" ht="28.5">
      <c r="A108" s="35" t="s">
        <v>13</v>
      </c>
      <c r="B108" s="24">
        <f aca="true" t="shared" si="19" ref="B108:X108">SUM(B96:B107)</f>
        <v>12.492136320987866</v>
      </c>
      <c r="C108" s="24">
        <f t="shared" si="19"/>
        <v>24.58322927001889</v>
      </c>
      <c r="D108" s="24">
        <f t="shared" si="19"/>
        <v>28.136610227083384</v>
      </c>
      <c r="E108" s="24">
        <f t="shared" si="19"/>
        <v>29.63836008649822</v>
      </c>
      <c r="F108" s="24">
        <f t="shared" si="19"/>
        <v>30.95681619983478</v>
      </c>
      <c r="G108" s="24">
        <f t="shared" si="19"/>
        <v>32.09197856709307</v>
      </c>
      <c r="H108" s="24">
        <f t="shared" si="19"/>
        <v>33.043847188273084</v>
      </c>
      <c r="I108" s="24">
        <f t="shared" si="19"/>
        <v>33.81242206337482</v>
      </c>
      <c r="J108" s="24">
        <f t="shared" si="19"/>
        <v>34.39770319239828</v>
      </c>
      <c r="K108" s="24">
        <f t="shared" si="19"/>
        <v>34.79969057534349</v>
      </c>
      <c r="L108" s="24">
        <f t="shared" si="19"/>
        <v>35.01838421221039</v>
      </c>
      <c r="M108" s="24">
        <f t="shared" si="19"/>
        <v>35.053784102999046</v>
      </c>
      <c r="N108" s="24">
        <f t="shared" si="19"/>
        <v>34.90589024770942</v>
      </c>
      <c r="O108" s="24">
        <f t="shared" si="19"/>
        <v>34.574702646341514</v>
      </c>
      <c r="P108" s="24">
        <f t="shared" si="19"/>
        <v>34.060221298895335</v>
      </c>
      <c r="Q108" s="24">
        <f t="shared" si="19"/>
        <v>33.36244620537089</v>
      </c>
      <c r="R108" s="24">
        <f t="shared" si="19"/>
        <v>32.48137736576816</v>
      </c>
      <c r="S108" s="24">
        <f t="shared" si="19"/>
        <v>31.41701478008716</v>
      </c>
      <c r="T108" s="24">
        <f t="shared" si="19"/>
        <v>30.169358448327895</v>
      </c>
      <c r="U108" s="24">
        <f t="shared" si="19"/>
        <v>28.738408370490355</v>
      </c>
      <c r="V108" s="24">
        <f t="shared" si="19"/>
        <v>27.124164546574523</v>
      </c>
      <c r="W108" s="24">
        <f t="shared" si="19"/>
        <v>23.345795660508067</v>
      </c>
      <c r="X108" s="24">
        <f t="shared" si="19"/>
        <v>16.31456808301162</v>
      </c>
    </row>
    <row r="109" spans="1:8" ht="14.25">
      <c r="A109" s="16"/>
      <c r="B109" s="16"/>
      <c r="C109" s="16"/>
      <c r="D109" s="16"/>
      <c r="E109" s="16"/>
      <c r="F109" s="16"/>
      <c r="G109" s="16"/>
      <c r="H109" s="16"/>
    </row>
    <row r="110" spans="1:8" ht="14.25">
      <c r="A110" s="16"/>
      <c r="B110" s="16"/>
      <c r="C110" s="16"/>
      <c r="D110" s="16"/>
      <c r="E110" s="16"/>
      <c r="F110" s="16"/>
      <c r="G110" s="16"/>
      <c r="H110" s="16"/>
    </row>
    <row r="111" spans="1:8" ht="14.25">
      <c r="A111" s="16"/>
      <c r="B111" s="16"/>
      <c r="C111" s="16"/>
      <c r="D111" s="16"/>
      <c r="E111" s="16"/>
      <c r="F111" s="16"/>
      <c r="G111" s="16"/>
      <c r="H111" s="16"/>
    </row>
    <row r="112" spans="1:8" ht="14.25">
      <c r="A112" s="16"/>
      <c r="B112" s="16"/>
      <c r="C112" s="16"/>
      <c r="D112" s="16"/>
      <c r="E112" s="16"/>
      <c r="F112" s="16"/>
      <c r="G112" s="16"/>
      <c r="H112" s="16"/>
    </row>
    <row r="113" spans="2:24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 t="s">
        <v>17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7"/>
      <c r="B114" s="8" t="str">
        <f>"-1.5 ML/ha"</f>
        <v>-1.5 ML/ha</v>
      </c>
      <c r="C114" s="8" t="str">
        <f>"-1.0 ML/ha"</f>
        <v>-1.0 ML/ha</v>
      </c>
      <c r="D114" s="8" t="str">
        <f>"-0.8 ML/ha"</f>
        <v>-0.8 ML/ha</v>
      </c>
      <c r="E114" s="8" t="str">
        <f>"-0.7 ML/ha"</f>
        <v>-0.7 ML/ha</v>
      </c>
      <c r="F114" s="8" t="str">
        <f>"-0.6 ML/ha"</f>
        <v>-0.6 ML/ha</v>
      </c>
      <c r="G114" s="8" t="str">
        <f>"-0.5 ML/ha"</f>
        <v>-0.5 ML/ha</v>
      </c>
      <c r="H114" s="8" t="str">
        <f>"-0.4 ML/ha"</f>
        <v>-0.4 ML/ha</v>
      </c>
      <c r="I114" s="8" t="str">
        <f>"-0.3 ML/ha"</f>
        <v>-0.3 ML/ha</v>
      </c>
      <c r="J114" s="8" t="str">
        <f>"-0.2 ML/ha"</f>
        <v>-0.2 ML/ha</v>
      </c>
      <c r="K114" s="8" t="str">
        <f>"-0.1 ML/ha"</f>
        <v>-0.1 ML/ha</v>
      </c>
      <c r="L114" s="8" t="s">
        <v>0</v>
      </c>
      <c r="M114" s="8" t="str">
        <f>"+0.1 ML/ha"</f>
        <v>+0.1 ML/ha</v>
      </c>
      <c r="N114" s="8" t="str">
        <f>"+0.2 ML/ha"</f>
        <v>+0.2 ML/ha</v>
      </c>
      <c r="O114" s="8" t="str">
        <f>"+0.3 ML/ha"</f>
        <v>+0.3 ML/ha</v>
      </c>
      <c r="P114" s="8" t="str">
        <f>"+0.4 ML/ha"</f>
        <v>+0.4 ML/ha</v>
      </c>
      <c r="Q114" s="8" t="str">
        <f>"+0.5 ML/ha"</f>
        <v>+0.5 ML/ha</v>
      </c>
      <c r="R114" s="8" t="str">
        <f>"+0.6 ML/ha"</f>
        <v>+0.6 ML/ha</v>
      </c>
      <c r="S114" s="8" t="str">
        <f>"+0.7 ML/ha"</f>
        <v>+0.7 ML/ha</v>
      </c>
      <c r="T114" s="8" t="str">
        <f>"+0.8 ML/ha"</f>
        <v>+0.8 ML/ha</v>
      </c>
      <c r="U114" s="8" t="str">
        <f>"+0.9 ML/ha"</f>
        <v>+0.9 ML/ha</v>
      </c>
      <c r="V114" s="9" t="str">
        <f>"+1.0 ML/ha"</f>
        <v>+1.0 ML/ha</v>
      </c>
      <c r="W114" s="9" t="str">
        <f>"+1.2 ML/ha"</f>
        <v>+1.2 ML/ha</v>
      </c>
      <c r="X114" s="9" t="str">
        <f>"+1.5 ML/ha"</f>
        <v>+1.5 ML/ha</v>
      </c>
    </row>
    <row r="115" spans="1:24" ht="15.75" thickBot="1">
      <c r="A115" s="15" t="s">
        <v>2</v>
      </c>
      <c r="B115" s="10">
        <f aca="true" t="shared" si="20" ref="B115:X115">AVERAGE(B116:B127)</f>
        <v>0</v>
      </c>
      <c r="C115" s="10">
        <f t="shared" si="20"/>
        <v>4.186628391272403</v>
      </c>
      <c r="D115" s="10">
        <f t="shared" si="20"/>
        <v>9.572683777126228</v>
      </c>
      <c r="E115" s="10">
        <f t="shared" si="20"/>
        <v>12.075322775573937</v>
      </c>
      <c r="F115" s="10">
        <f t="shared" si="20"/>
        <v>14.418307725358138</v>
      </c>
      <c r="G115" s="10">
        <f t="shared" si="20"/>
        <v>16.601638626478827</v>
      </c>
      <c r="H115" s="10">
        <f t="shared" si="20"/>
        <v>18.625315478936013</v>
      </c>
      <c r="I115" s="10">
        <f t="shared" si="20"/>
        <v>20.48933828272968</v>
      </c>
      <c r="J115" s="10">
        <f t="shared" si="20"/>
        <v>22.193707037859856</v>
      </c>
      <c r="K115" s="10">
        <f t="shared" si="20"/>
        <v>23.738421744326505</v>
      </c>
      <c r="L115" s="10">
        <f t="shared" si="20"/>
        <v>25.123482402129653</v>
      </c>
      <c r="M115" s="10">
        <f t="shared" si="20"/>
        <v>26.34888901126929</v>
      </c>
      <c r="N115" s="10">
        <f t="shared" si="20"/>
        <v>27.414641571745424</v>
      </c>
      <c r="O115" s="10">
        <f t="shared" si="20"/>
        <v>28.320740083558036</v>
      </c>
      <c r="P115" s="10">
        <f t="shared" si="20"/>
        <v>29.067184546707153</v>
      </c>
      <c r="Q115" s="10">
        <f t="shared" si="20"/>
        <v>29.653974961192745</v>
      </c>
      <c r="R115" s="10">
        <f t="shared" si="20"/>
        <v>30.08111132701485</v>
      </c>
      <c r="S115" s="10">
        <f t="shared" si="20"/>
        <v>30.34859364417343</v>
      </c>
      <c r="T115" s="10">
        <f t="shared" si="20"/>
        <v>30.4564219126685</v>
      </c>
      <c r="U115" s="10">
        <f t="shared" si="20"/>
        <v>30.404596132500064</v>
      </c>
      <c r="V115" s="11">
        <f t="shared" si="20"/>
        <v>30.19311630366813</v>
      </c>
      <c r="W115" s="11">
        <f t="shared" si="20"/>
        <v>29.291194500013706</v>
      </c>
      <c r="X115" s="11">
        <f t="shared" si="20"/>
        <v>26.740906429555775</v>
      </c>
    </row>
    <row r="116" spans="2:24" ht="14.25">
      <c r="B116" s="2">
        <f>IF(-0.0025*'CU80'!B59^2+0.8007*'CU80'!B59-32.912&lt;0,0,-0.0025*'CU80'!B59^2+0.8007*'CU80'!B59-32.912)</f>
        <v>0</v>
      </c>
      <c r="C116" s="2">
        <f>IF(-0.0025*'CU80'!C59^2+0.8007*'CU80'!C59-32.912&lt;0,0,-0.0025*'CU80'!C59^2+0.8007*'CU80'!C59-32.912)</f>
        <v>0</v>
      </c>
      <c r="D116" s="2">
        <f>IF(-0.0025*'CU80'!D59^2+0.8007*'CU80'!D59-32.912&lt;0,0,-0.0025*'CU80'!D59^2+0.8007*'CU80'!D59-32.912)</f>
        <v>3.9827572607528126</v>
      </c>
      <c r="E116" s="2">
        <f>IF(-0.0025*'CU80'!E59^2+0.8007*'CU80'!E59-32.912&lt;0,0,-0.0025*'CU80'!E59^2+0.8007*'CU80'!E59-32.912)</f>
        <v>6.354598903945693</v>
      </c>
      <c r="F116" s="2">
        <f>IF(-0.0025*'CU80'!F59^2+0.8007*'CU80'!F59-32.912&lt;0,0,-0.0025*'CU80'!F59^2+0.8007*'CU80'!F59-32.912)</f>
        <v>8.618329553004742</v>
      </c>
      <c r="G116" s="2">
        <f>IF(-0.0025*'CU80'!G59^2+0.8007*'CU80'!G59-32.912&lt;0,0,-0.0025*'CU80'!G59^2+0.8007*'CU80'!G59-32.912)</f>
        <v>10.773949207929974</v>
      </c>
      <c r="H116" s="2">
        <f>IF(-0.0025*'CU80'!H59^2+0.8007*'CU80'!H59-32.912&lt;0,0,-0.0025*'CU80'!H59^2+0.8007*'CU80'!H59-32.912)</f>
        <v>12.821457868721389</v>
      </c>
      <c r="I116" s="2">
        <f>IF(-0.0025*'CU80'!I59^2+0.8007*'CU80'!I59-32.912&lt;0,0,-0.0025*'CU80'!I59^2+0.8007*'CU80'!I59-32.912)</f>
        <v>14.760855535378973</v>
      </c>
      <c r="J116" s="2">
        <f>IF(-0.0025*'CU80'!J59^2+0.8007*'CU80'!J59-32.912&lt;0,0,-0.0025*'CU80'!J59^2+0.8007*'CU80'!J59-32.912)</f>
        <v>16.592142207902732</v>
      </c>
      <c r="K116" s="2">
        <f>IF(-0.0025*'CU80'!K59^2+0.8007*'CU80'!K59-32.912&lt;0,0,-0.0025*'CU80'!K59^2+0.8007*'CU80'!K59-32.912)</f>
        <v>18.315317886292675</v>
      </c>
      <c r="L116" s="2">
        <f>IF(-0.0025*'CU80'!L59^2+0.8007*'CU80'!L59-32.912&lt;0,0,-0.0025*'CU80'!L59^2+0.8007*'CU80'!L59-32.912)</f>
        <v>19.93038257054878</v>
      </c>
      <c r="M116" s="2">
        <f>IF(-0.0025*'CU80'!M59^2+0.8007*'CU80'!M59-32.912&lt;0,0,-0.0025*'CU80'!M59^2+0.8007*'CU80'!M59-32.912)</f>
        <v>21.43733626067108</v>
      </c>
      <c r="N116" s="2">
        <f>IF(-0.0025*'CU80'!N59^2+0.8007*'CU80'!N59-32.912&lt;0,0,-0.0025*'CU80'!N59^2+0.8007*'CU80'!N59-32.912)</f>
        <v>22.836178956659545</v>
      </c>
      <c r="O116" s="2">
        <f>IF(-0.0025*'CU80'!O59^2+0.8007*'CU80'!O59-32.912&lt;0,0,-0.0025*'CU80'!O59^2+0.8007*'CU80'!O59-32.912)</f>
        <v>24.126910658514184</v>
      </c>
      <c r="P116" s="2">
        <f>IF(-0.0025*'CU80'!P59^2+0.8007*'CU80'!P59-32.912&lt;0,0,-0.0025*'CU80'!P59^2+0.8007*'CU80'!P59-32.912)</f>
        <v>25.309531366235014</v>
      </c>
      <c r="Q116" s="2">
        <f>IF(-0.0025*'CU80'!Q59^2+0.8007*'CU80'!Q59-32.912&lt;0,0,-0.0025*'CU80'!Q59^2+0.8007*'CU80'!Q59-32.912)</f>
        <v>26.384041079822012</v>
      </c>
      <c r="R116" s="2">
        <f>IF(-0.0025*'CU80'!R59^2+0.8007*'CU80'!R59-32.912&lt;0,0,-0.0025*'CU80'!R59^2+0.8007*'CU80'!R59-32.912)</f>
        <v>27.350439799275186</v>
      </c>
      <c r="S116" s="2">
        <f>IF(-0.0025*'CU80'!S59^2+0.8007*'CU80'!S59-32.912&lt;0,0,-0.0025*'CU80'!S59^2+0.8007*'CU80'!S59-32.912)</f>
        <v>28.20872752459453</v>
      </c>
      <c r="T116" s="2">
        <f>IF(-0.0025*'CU80'!T59^2+0.8007*'CU80'!T59-32.912&lt;0,0,-0.0025*'CU80'!T59^2+0.8007*'CU80'!T59-32.912)</f>
        <v>28.958904255780055</v>
      </c>
      <c r="U116" s="2">
        <f>IF(-0.0025*'CU80'!U59^2+0.8007*'CU80'!U59-32.912&lt;0,0,-0.0025*'CU80'!U59^2+0.8007*'CU80'!U59-32.912)</f>
        <v>29.600969992831764</v>
      </c>
      <c r="V116" s="2">
        <f>IF(-0.0025*'CU80'!V59^2+0.8007*'CU80'!V59-32.912&lt;0,0,-0.0025*'CU80'!V59^2+0.8007*'CU80'!V59-32.912)</f>
        <v>30.134924735749635</v>
      </c>
      <c r="W116" s="2">
        <f>IF(-0.0025*'CU80'!W59^2+0.8007*'CU80'!W59-32.912&lt;0,0,-0.0025*'CU80'!W59^2+0.8007*'CU80'!W59-32.912)</f>
        <v>30.878501239183933</v>
      </c>
      <c r="X116" s="2">
        <f>IF(-0.0025*'CU80'!X59^2+0.8007*'CU80'!X59-32.912&lt;0,0,-0.0025*'CU80'!X59^2+0.8007*'CU80'!X59-32.912)</f>
        <v>31.183033538331678</v>
      </c>
    </row>
    <row r="117" spans="2:24" ht="14.25">
      <c r="B117" s="2">
        <f>IF(-0.0025*'CU80'!B60^2+0.8007*'CU80'!B60-32.912&lt;0,0,-0.0025*'CU80'!B60^2+0.8007*'CU80'!B60-32.912)</f>
        <v>0</v>
      </c>
      <c r="C117" s="2">
        <f>IF(-0.0025*'CU80'!C60^2+0.8007*'CU80'!C60-32.912&lt;0,0,-0.0025*'CU80'!C60^2+0.8007*'CU80'!C60-32.912)</f>
        <v>0</v>
      </c>
      <c r="D117" s="2">
        <f>IF(-0.0025*'CU80'!D60^2+0.8007*'CU80'!D60-32.912&lt;0,0,-0.0025*'CU80'!D60^2+0.8007*'CU80'!D60-32.912)</f>
        <v>5.073451459012794</v>
      </c>
      <c r="E117" s="2">
        <f>IF(-0.0025*'CU80'!E60^2+0.8007*'CU80'!E60-32.912&lt;0,0,-0.0025*'CU80'!E60^2+0.8007*'CU80'!E60-32.912)</f>
        <v>7.481981370524004</v>
      </c>
      <c r="F117" s="2">
        <f>IF(-0.0025*'CU80'!F60^2+0.8007*'CU80'!F60-32.912&lt;0,0,-0.0025*'CU80'!F60^2+0.8007*'CU80'!F60-32.912)</f>
        <v>9.774061377921377</v>
      </c>
      <c r="G117" s="2">
        <f>IF(-0.0025*'CU80'!G60^2+0.8007*'CU80'!G60-32.912&lt;0,0,-0.0025*'CU80'!G60^2+0.8007*'CU80'!G60-32.912)</f>
        <v>11.94969148120493</v>
      </c>
      <c r="H117" s="2">
        <f>IF(-0.0025*'CU80'!H60^2+0.8007*'CU80'!H60-32.912&lt;0,0,-0.0025*'CU80'!H60^2+0.8007*'CU80'!H60-32.912)</f>
        <v>14.008871680374646</v>
      </c>
      <c r="I117" s="2">
        <f>IF(-0.0025*'CU80'!I60^2+0.8007*'CU80'!I60-32.912&lt;0,0,-0.0025*'CU80'!I60^2+0.8007*'CU80'!I60-32.912)</f>
        <v>15.951601975430556</v>
      </c>
      <c r="J117" s="2">
        <f>IF(-0.0025*'CU80'!J60^2+0.8007*'CU80'!J60-32.912&lt;0,0,-0.0025*'CU80'!J60^2+0.8007*'CU80'!J60-32.912)</f>
        <v>17.777882366372616</v>
      </c>
      <c r="K117" s="2">
        <f>IF(-0.0025*'CU80'!K60^2+0.8007*'CU80'!K60-32.912&lt;0,0,-0.0025*'CU80'!K60^2+0.8007*'CU80'!K60-32.912)</f>
        <v>19.48771285320087</v>
      </c>
      <c r="L117" s="2">
        <f>IF(-0.0025*'CU80'!L60^2+0.8007*'CU80'!L60-32.912&lt;0,0,-0.0025*'CU80'!L60^2+0.8007*'CU80'!L60-32.912)</f>
        <v>21.081093435915285</v>
      </c>
      <c r="M117" s="2">
        <f>IF(-0.0025*'CU80'!M60^2+0.8007*'CU80'!M60-32.912&lt;0,0,-0.0025*'CU80'!M60^2+0.8007*'CU80'!M60-32.912)</f>
        <v>22.55802411451588</v>
      </c>
      <c r="N117" s="2">
        <f>IF(-0.0025*'CU80'!N60^2+0.8007*'CU80'!N60-32.912&lt;0,0,-0.0025*'CU80'!N60^2+0.8007*'CU80'!N60-32.912)</f>
        <v>23.918504889002655</v>
      </c>
      <c r="O117" s="2">
        <f>IF(-0.0025*'CU80'!O60^2+0.8007*'CU80'!O60-32.912&lt;0,0,-0.0025*'CU80'!O60^2+0.8007*'CU80'!O60-32.912)</f>
        <v>25.162535759375594</v>
      </c>
      <c r="P117" s="2">
        <f>IF(-0.0025*'CU80'!P60^2+0.8007*'CU80'!P60-32.912&lt;0,0,-0.0025*'CU80'!P60^2+0.8007*'CU80'!P60-32.912)</f>
        <v>26.29011672563471</v>
      </c>
      <c r="Q117" s="2">
        <f>IF(-0.0025*'CU80'!Q60^2+0.8007*'CU80'!Q60-32.912&lt;0,0,-0.0025*'CU80'!Q60^2+0.8007*'CU80'!Q60-32.912)</f>
        <v>27.301247787780007</v>
      </c>
      <c r="R117" s="2">
        <f>IF(-0.0025*'CU80'!R60^2+0.8007*'CU80'!R60-32.912&lt;0,0,-0.0025*'CU80'!R60^2+0.8007*'CU80'!R60-32.912)</f>
        <v>28.19592894581148</v>
      </c>
      <c r="S117" s="2">
        <f>IF(-0.0025*'CU80'!S60^2+0.8007*'CU80'!S60-32.912&lt;0,0,-0.0025*'CU80'!S60^2+0.8007*'CU80'!S60-32.912)</f>
        <v>28.97416019972912</v>
      </c>
      <c r="T117" s="2">
        <f>IF(-0.0025*'CU80'!T60^2+0.8007*'CU80'!T60-32.912&lt;0,0,-0.0025*'CU80'!T60^2+0.8007*'CU80'!T60-32.912)</f>
        <v>29.635941549532937</v>
      </c>
      <c r="U117" s="2">
        <f>IF(-0.0025*'CU80'!U60^2+0.8007*'CU80'!U60-32.912&lt;0,0,-0.0025*'CU80'!U60^2+0.8007*'CU80'!U60-32.912)</f>
        <v>30.181272995222926</v>
      </c>
      <c r="V117" s="2">
        <f>IF(-0.0025*'CU80'!V60^2+0.8007*'CU80'!V60-32.912&lt;0,0,-0.0025*'CU80'!V60^2+0.8007*'CU80'!V60-32.912)</f>
        <v>30.610154536799094</v>
      </c>
      <c r="W117" s="2">
        <f>IF(-0.0025*'CU80'!W60^2+0.8007*'CU80'!W60-32.912&lt;0,0,-0.0025*'CU80'!W60^2+0.8007*'CU80'!W60-32.912)</f>
        <v>31.118567907609936</v>
      </c>
      <c r="X117" s="2">
        <f>IF(-0.0025*'CU80'!X60^2+0.8007*'CU80'!X60-32.912&lt;0,0,-0.0025*'CU80'!X60^2+0.8007*'CU80'!X60-32.912)</f>
        <v>31.007813682972532</v>
      </c>
    </row>
    <row r="118" spans="2:24" ht="14.25">
      <c r="B118" s="2">
        <f>IF(-0.0025*'CU80'!B61^2+0.8007*'CU80'!B61-32.912&lt;0,0,-0.0025*'CU80'!B61^2+0.8007*'CU80'!B61-32.912)</f>
        <v>0</v>
      </c>
      <c r="C118" s="2">
        <f>IF(-0.0025*'CU80'!C61^2+0.8007*'CU80'!C61-32.912&lt;0,0,-0.0025*'CU80'!C61^2+0.8007*'CU80'!C61-32.912)</f>
        <v>0.8838545381331642</v>
      </c>
      <c r="D118" s="2">
        <f>IF(-0.0025*'CU80'!D61^2+0.8007*'CU80'!D61-32.912&lt;0,0,-0.0025*'CU80'!D61^2+0.8007*'CU80'!D61-32.912)</f>
        <v>6.141842480506078</v>
      </c>
      <c r="E118" s="2">
        <f>IF(-0.0025*'CU80'!E61^2+0.8007*'CU80'!E61-32.912&lt;0,0,-0.0025*'CU80'!E61^2+0.8007*'CU80'!E61-32.912)</f>
        <v>8.58318858103582</v>
      </c>
      <c r="F118" s="2">
        <f>IF(-0.0025*'CU80'!F61^2+0.8007*'CU80'!F61-32.912&lt;0,0,-0.0025*'CU80'!F61^2+0.8007*'CU80'!F61-32.912)</f>
        <v>10.899436101127755</v>
      </c>
      <c r="G118" s="2">
        <f>IF(-0.0025*'CU80'!G61^2+0.8007*'CU80'!G61-32.912&lt;0,0,-0.0025*'CU80'!G61^2+0.8007*'CU80'!G61-32.912)</f>
        <v>13.090585040781875</v>
      </c>
      <c r="H118" s="2">
        <f>IF(-0.0025*'CU80'!H61^2+0.8007*'CU80'!H61-32.912&lt;0,0,-0.0025*'CU80'!H61^2+0.8007*'CU80'!H61-32.912)</f>
        <v>15.156635399998187</v>
      </c>
      <c r="I118" s="2">
        <f>IF(-0.0025*'CU80'!I61^2+0.8007*'CU80'!I61-32.912&lt;0,0,-0.0025*'CU80'!I61^2+0.8007*'CU80'!I61-32.912)</f>
        <v>17.097587178776685</v>
      </c>
      <c r="J118" s="2">
        <f>IF(-0.0025*'CU80'!J61^2+0.8007*'CU80'!J61-32.912&lt;0,0,-0.0025*'CU80'!J61^2+0.8007*'CU80'!J61-32.912)</f>
        <v>18.913440377117382</v>
      </c>
      <c r="K118" s="2">
        <f>IF(-0.0025*'CU80'!K61^2+0.8007*'CU80'!K61-32.912&lt;0,0,-0.0025*'CU80'!K61^2+0.8007*'CU80'!K61-32.912)</f>
        <v>20.604194995020272</v>
      </c>
      <c r="L118" s="2">
        <f>IF(-0.0025*'CU80'!L61^2+0.8007*'CU80'!L61-32.912&lt;0,0,-0.0025*'CU80'!L61^2+0.8007*'CU80'!L61-32.912)</f>
        <v>22.169851032485347</v>
      </c>
      <c r="M118" s="2">
        <f>IF(-0.0025*'CU80'!M61^2+0.8007*'CU80'!M61-32.912&lt;0,0,-0.0025*'CU80'!M61^2+0.8007*'CU80'!M61-32.912)</f>
        <v>23.6104084895126</v>
      </c>
      <c r="N118" s="2">
        <f>IF(-0.0025*'CU80'!N61^2+0.8007*'CU80'!N61-32.912&lt;0,0,-0.0025*'CU80'!N61^2+0.8007*'CU80'!N61-32.912)</f>
        <v>24.92586736610206</v>
      </c>
      <c r="O118" s="2">
        <f>IF(-0.0025*'CU80'!O61^2+0.8007*'CU80'!O61-32.912&lt;0,0,-0.0025*'CU80'!O61^2+0.8007*'CU80'!O61-32.912)</f>
        <v>26.116227662253706</v>
      </c>
      <c r="P118" s="2">
        <f>IF(-0.0025*'CU80'!P61^2+0.8007*'CU80'!P61-32.912&lt;0,0,-0.0025*'CU80'!P61^2+0.8007*'CU80'!P61-32.912)</f>
        <v>27.181489377967537</v>
      </c>
      <c r="Q118" s="2">
        <f>IF(-0.0025*'CU80'!Q61^2+0.8007*'CU80'!Q61-32.912&lt;0,0,-0.0025*'CU80'!Q61^2+0.8007*'CU80'!Q61-32.912)</f>
        <v>28.12165251324356</v>
      </c>
      <c r="R118" s="2">
        <f>IF(-0.0025*'CU80'!R61^2+0.8007*'CU80'!R61-32.912&lt;0,0,-0.0025*'CU80'!R61^2+0.8007*'CU80'!R61-32.912)</f>
        <v>28.93671706808177</v>
      </c>
      <c r="S118" s="2">
        <f>IF(-0.0025*'CU80'!S61^2+0.8007*'CU80'!S61-32.912&lt;0,0,-0.0025*'CU80'!S61^2+0.8007*'CU80'!S61-32.912)</f>
        <v>29.626683042482192</v>
      </c>
      <c r="T118" s="2">
        <f>IF(-0.0025*'CU80'!T61^2+0.8007*'CU80'!T61-32.912&lt;0,0,-0.0025*'CU80'!T61^2+0.8007*'CU80'!T61-32.912)</f>
        <v>30.19155043644478</v>
      </c>
      <c r="U118" s="2">
        <f>IF(-0.0025*'CU80'!U61^2+0.8007*'CU80'!U61-32.912&lt;0,0,-0.0025*'CU80'!U61^2+0.8007*'CU80'!U61-32.912)</f>
        <v>30.631319249969557</v>
      </c>
      <c r="V118" s="2">
        <f>IF(-0.0025*'CU80'!V61^2+0.8007*'CU80'!V61-32.912&lt;0,0,-0.0025*'CU80'!V61^2+0.8007*'CU80'!V61-32.912)</f>
        <v>30.945989483056536</v>
      </c>
      <c r="W118" s="2">
        <f>IF(-0.0025*'CU80'!W61^2+0.8007*'CU80'!W61-32.912&lt;0,0,-0.0025*'CU80'!W61^2+0.8007*'CU80'!W61-32.912)</f>
        <v>31.20003420791705</v>
      </c>
      <c r="X118" s="2">
        <f>IF(-0.0025*'CU80'!X61^2+0.8007*'CU80'!X61-32.912&lt;0,0,-0.0025*'CU80'!X61^2+0.8007*'CU80'!X61-32.912)</f>
        <v>30.64286194192426</v>
      </c>
    </row>
    <row r="119" spans="2:24" ht="14.25">
      <c r="B119" s="2">
        <f>IF(-0.0025*'CU80'!B62^2+0.8007*'CU80'!B62-32.912&lt;0,0,-0.0025*'CU80'!B62^2+0.8007*'CU80'!B62-32.912)</f>
        <v>0</v>
      </c>
      <c r="C119" s="2">
        <f>IF(-0.0025*'CU80'!C62^2+0.8007*'CU80'!C62-32.912&lt;0,0,-0.0025*'CU80'!C62^2+0.8007*'CU80'!C62-32.912)</f>
        <v>1.845178835418288</v>
      </c>
      <c r="D119" s="2">
        <f>IF(-0.0025*'CU80'!D62^2+0.8007*'CU80'!D62-32.912&lt;0,0,-0.0025*'CU80'!D62^2+0.8007*'CU80'!D62-32.912)</f>
        <v>7.187930325232635</v>
      </c>
      <c r="E119" s="2">
        <f>IF(-0.0025*'CU80'!E62^2+0.8007*'CU80'!E62-32.912&lt;0,0,-0.0025*'CU80'!E62^2+0.8007*'CU80'!E62-32.912)</f>
        <v>9.658220535481135</v>
      </c>
      <c r="F119" s="2">
        <f>IF(-0.0025*'CU80'!F62^2+0.8007*'CU80'!F62-32.912&lt;0,0,-0.0025*'CU80'!F62^2+0.8007*'CU80'!F62-32.912)</f>
        <v>11.994453722623867</v>
      </c>
      <c r="G119" s="2">
        <f>IF(-0.0025*'CU80'!G62^2+0.8007*'CU80'!G62-32.912&lt;0,0,-0.0025*'CU80'!G62^2+0.8007*'CU80'!G62-32.912)</f>
        <v>14.196629886660816</v>
      </c>
      <c r="H119" s="2">
        <f>IF(-0.0025*'CU80'!H62^2+0.8007*'CU80'!H62-32.912&lt;0,0,-0.0025*'CU80'!H62^2+0.8007*'CU80'!H62-32.912)</f>
        <v>16.264749027591996</v>
      </c>
      <c r="I119" s="2">
        <f>IF(-0.0025*'CU80'!I62^2+0.8007*'CU80'!I62-32.912&lt;0,0,-0.0025*'CU80'!I62^2+0.8007*'CU80'!I62-32.912)</f>
        <v>18.1988111454174</v>
      </c>
      <c r="J119" s="2">
        <f>IF(-0.0025*'CU80'!J62^2+0.8007*'CU80'!J62-32.912&lt;0,0,-0.0025*'CU80'!J62^2+0.8007*'CU80'!J62-32.912)</f>
        <v>19.99881624013703</v>
      </c>
      <c r="K119" s="2">
        <f>IF(-0.0025*'CU80'!K62^2+0.8007*'CU80'!K62-32.912&lt;0,0,-0.0025*'CU80'!K62^2+0.8007*'CU80'!K62-32.912)</f>
        <v>21.664764311750872</v>
      </c>
      <c r="L119" s="2">
        <f>IF(-0.0025*'CU80'!L62^2+0.8007*'CU80'!L62-32.912&lt;0,0,-0.0025*'CU80'!L62^2+0.8007*'CU80'!L62-32.912)</f>
        <v>23.19665536025895</v>
      </c>
      <c r="M119" s="2">
        <f>IF(-0.0025*'CU80'!M62^2+0.8007*'CU80'!M62-32.912&lt;0,0,-0.0025*'CU80'!M62^2+0.8007*'CU80'!M62-32.912)</f>
        <v>24.59448938566124</v>
      </c>
      <c r="N119" s="2">
        <f>IF(-0.0025*'CU80'!N62^2+0.8007*'CU80'!N62-32.912&lt;0,0,-0.0025*'CU80'!N62^2+0.8007*'CU80'!N62-32.912)</f>
        <v>25.85826638795777</v>
      </c>
      <c r="O119" s="2">
        <f>IF(-0.0025*'CU80'!O62^2+0.8007*'CU80'!O62-32.912&lt;0,0,-0.0025*'CU80'!O62^2+0.8007*'CU80'!O62-32.912)</f>
        <v>26.98798636714851</v>
      </c>
      <c r="P119" s="2">
        <f>IF(-0.0025*'CU80'!P62^2+0.8007*'CU80'!P62-32.912&lt;0,0,-0.0025*'CU80'!P62^2+0.8007*'CU80'!P62-32.912)</f>
        <v>27.98364932323348</v>
      </c>
      <c r="Q119" s="2">
        <f>IF(-0.0025*'CU80'!Q62^2+0.8007*'CU80'!Q62-32.912&lt;0,0,-0.0025*'CU80'!Q62^2+0.8007*'CU80'!Q62-32.912)</f>
        <v>28.84525525621266</v>
      </c>
      <c r="R119" s="2">
        <f>IF(-0.0025*'CU80'!R62^2+0.8007*'CU80'!R62-32.912&lt;0,0,-0.0025*'CU80'!R62^2+0.8007*'CU80'!R62-32.912)</f>
        <v>29.572804166086073</v>
      </c>
      <c r="S119" s="2">
        <f>IF(-0.0025*'CU80'!S62^2+0.8007*'CU80'!S62-32.912&lt;0,0,-0.0025*'CU80'!S62^2+0.8007*'CU80'!S62-32.912)</f>
        <v>30.166296052853717</v>
      </c>
      <c r="T119" s="2">
        <f>IF(-0.0025*'CU80'!T62^2+0.8007*'CU80'!T62-32.912&lt;0,0,-0.0025*'CU80'!T62^2+0.8007*'CU80'!T62-32.912)</f>
        <v>30.625730916515572</v>
      </c>
      <c r="U119" s="2">
        <f>IF(-0.0025*'CU80'!U62^2+0.8007*'CU80'!U62-32.912&lt;0,0,-0.0025*'CU80'!U62^2+0.8007*'CU80'!U62-32.912)</f>
        <v>30.951108757071665</v>
      </c>
      <c r="V119" s="2">
        <f>IF(-0.0025*'CU80'!V62^2+0.8007*'CU80'!V62-32.912&lt;0,0,-0.0025*'CU80'!V62^2+0.8007*'CU80'!V62-32.912)</f>
        <v>31.142429574521962</v>
      </c>
      <c r="W119" s="2">
        <f>IF(-0.0025*'CU80'!W62^2+0.8007*'CU80'!W62-32.912&lt;0,0,-0.0025*'CU80'!W62^2+0.8007*'CU80'!W62-32.912)</f>
        <v>31.12290014010525</v>
      </c>
      <c r="X119" s="2">
        <f>IF(-0.0025*'CU80'!X62^2+0.8007*'CU80'!X62-32.912&lt;0,0,-0.0025*'CU80'!X62^2+0.8007*'CU80'!X62-32.912)</f>
        <v>30.088178315186873</v>
      </c>
    </row>
    <row r="120" spans="2:24" ht="14.25">
      <c r="B120" s="2">
        <f>IF(-0.0025*'CU80'!B63^2+0.8007*'CU80'!B63-32.912&lt;0,0,-0.0025*'CU80'!B63^2+0.8007*'CU80'!B63-32.912)</f>
        <v>0</v>
      </c>
      <c r="C120" s="2">
        <f>IF(-0.0025*'CU80'!C63^2+0.8007*'CU80'!C63-32.912&lt;0,0,-0.0025*'CU80'!C63^2+0.8007*'CU80'!C63-32.912)</f>
        <v>2.7910148155043046</v>
      </c>
      <c r="D120" s="2">
        <f>IF(-0.0025*'CU80'!D63^2+0.8007*'CU80'!D63-32.912&lt;0,0,-0.0025*'CU80'!D63^2+0.8007*'CU80'!D63-32.912)</f>
        <v>8.211714993192459</v>
      </c>
      <c r="E120" s="2">
        <f>IF(-0.0025*'CU80'!E63^2+0.8007*'CU80'!E63-32.912&lt;0,0,-0.0025*'CU80'!E63^2+0.8007*'CU80'!E63-32.912)</f>
        <v>10.707077233859955</v>
      </c>
      <c r="F120" s="2">
        <f>IF(-0.0025*'CU80'!F63^2+0.8007*'CU80'!F63-32.912&lt;0,0,-0.0025*'CU80'!F63^2+0.8007*'CU80'!F63-32.912)</f>
        <v>13.05911424240972</v>
      </c>
      <c r="G120" s="2">
        <f>IF(-0.0025*'CU80'!G63^2+0.8007*'CU80'!G63-32.912&lt;0,0,-0.0025*'CU80'!G63^2+0.8007*'CU80'!G63-32.912)</f>
        <v>15.267826018841767</v>
      </c>
      <c r="H120" s="2">
        <f>IF(-0.0025*'CU80'!H63^2+0.8007*'CU80'!H63-32.912&lt;0,0,-0.0025*'CU80'!H63^2+0.8007*'CU80'!H63-32.912)</f>
        <v>17.33321256315609</v>
      </c>
      <c r="I120" s="2">
        <f>IF(-0.0025*'CU80'!I63^2+0.8007*'CU80'!I63-32.912&lt;0,0,-0.0025*'CU80'!I63^2+0.8007*'CU80'!I63-32.912)</f>
        <v>19.255273875352678</v>
      </c>
      <c r="J120" s="2">
        <f>IF(-0.0025*'CU80'!J63^2+0.8007*'CU80'!J63-32.912&lt;0,0,-0.0025*'CU80'!J63^2+0.8007*'CU80'!J63-32.912)</f>
        <v>21.03400995543155</v>
      </c>
      <c r="K120" s="2">
        <f>IF(-0.0025*'CU80'!K63^2+0.8007*'CU80'!K63-32.912&lt;0,0,-0.0025*'CU80'!K63^2+0.8007*'CU80'!K63-32.912)</f>
        <v>22.669420803392683</v>
      </c>
      <c r="L120" s="2">
        <f>IF(-0.0025*'CU80'!L63^2+0.8007*'CU80'!L63-32.912&lt;0,0,-0.0025*'CU80'!L63^2+0.8007*'CU80'!L63-32.912)</f>
        <v>24.161506419236098</v>
      </c>
      <c r="M120" s="2">
        <f>IF(-0.0025*'CU80'!M63^2+0.8007*'CU80'!M63-32.912&lt;0,0,-0.0025*'CU80'!M63^2+0.8007*'CU80'!M63-32.912)</f>
        <v>25.510266802961787</v>
      </c>
      <c r="N120" s="2">
        <f>IF(-0.0025*'CU80'!N63^2+0.8007*'CU80'!N63-32.912&lt;0,0,-0.0025*'CU80'!N63^2+0.8007*'CU80'!N63-32.912)</f>
        <v>26.71570195456976</v>
      </c>
      <c r="O120" s="2">
        <f>IF(-0.0025*'CU80'!O63^2+0.8007*'CU80'!O63-32.912&lt;0,0,-0.0025*'CU80'!O63^2+0.8007*'CU80'!O63-32.912)</f>
        <v>27.77781187406</v>
      </c>
      <c r="P120" s="2">
        <f>IF(-0.0025*'CU80'!P63^2+0.8007*'CU80'!P63-32.912&lt;0,0,-0.0025*'CU80'!P63^2+0.8007*'CU80'!P63-32.912)</f>
        <v>28.696596561432514</v>
      </c>
      <c r="Q120" s="2">
        <f>IF(-0.0025*'CU80'!Q63^2+0.8007*'CU80'!Q63-32.912&lt;0,0,-0.0025*'CU80'!Q63^2+0.8007*'CU80'!Q63-32.912)</f>
        <v>29.472056016687304</v>
      </c>
      <c r="R120" s="2">
        <f>IF(-0.0025*'CU80'!R63^2+0.8007*'CU80'!R63-32.912&lt;0,0,-0.0025*'CU80'!R63^2+0.8007*'CU80'!R63-32.912)</f>
        <v>30.10419023982437</v>
      </c>
      <c r="S120" s="2">
        <f>IF(-0.0025*'CU80'!S63^2+0.8007*'CU80'!S63-32.912&lt;0,0,-0.0025*'CU80'!S63^2+0.8007*'CU80'!S63-32.912)</f>
        <v>30.592999230843716</v>
      </c>
      <c r="T120" s="2">
        <f>IF(-0.0025*'CU80'!T63^2+0.8007*'CU80'!T63-32.912&lt;0,0,-0.0025*'CU80'!T63^2+0.8007*'CU80'!T63-32.912)</f>
        <v>30.93848298974533</v>
      </c>
      <c r="U120" s="2">
        <f>IF(-0.0025*'CU80'!U63^2+0.8007*'CU80'!U63-32.912&lt;0,0,-0.0025*'CU80'!U63^2+0.8007*'CU80'!U63-32.912)</f>
        <v>31.14064151652922</v>
      </c>
      <c r="V120" s="2">
        <f>IF(-0.0025*'CU80'!V63^2+0.8007*'CU80'!V63-32.912&lt;0,0,-0.0025*'CU80'!V63^2+0.8007*'CU80'!V63-32.912)</f>
        <v>31.199474811195408</v>
      </c>
      <c r="W120" s="2">
        <f>IF(-0.0025*'CU80'!W63^2+0.8007*'CU80'!W63-32.912&lt;0,0,-0.0025*'CU80'!W63^2+0.8007*'CU80'!W63-32.912)</f>
        <v>30.88716570417457</v>
      </c>
      <c r="X120" s="2">
        <f>IF(-0.0025*'CU80'!X63^2+0.8007*'CU80'!X63-32.912&lt;0,0,-0.0025*'CU80'!X63^2+0.8007*'CU80'!X63-32.912)</f>
        <v>29.343762802760374</v>
      </c>
    </row>
    <row r="121" spans="2:24" ht="14.25">
      <c r="B121" s="2">
        <f>IF(-0.0025*'CU80'!B64^2+0.8007*'CU80'!B64-32.912&lt;0,0,-0.0025*'CU80'!B64^2+0.8007*'CU80'!B64-32.912)</f>
        <v>0</v>
      </c>
      <c r="C121" s="2">
        <f>IF(-0.0025*'CU80'!C64^2+0.8007*'CU80'!C64-32.912&lt;0,0,-0.0025*'CU80'!C64^2+0.8007*'CU80'!C64-32.912)</f>
        <v>3.7213624783912067</v>
      </c>
      <c r="D121" s="2">
        <f>IF(-0.0025*'CU80'!D64^2+0.8007*'CU80'!D64-32.912&lt;0,0,-0.0025*'CU80'!D64^2+0.8007*'CU80'!D64-32.912)</f>
        <v>9.213196484385577</v>
      </c>
      <c r="E121" s="2">
        <f>IF(-0.0025*'CU80'!E64^2+0.8007*'CU80'!E64-32.912&lt;0,0,-0.0025*'CU80'!E64^2+0.8007*'CU80'!E64-32.912)</f>
        <v>11.729758676172274</v>
      </c>
      <c r="F121" s="2">
        <f>IF(-0.0025*'CU80'!F64^2+0.8007*'CU80'!F64-32.912&lt;0,0,-0.0025*'CU80'!F64^2+0.8007*'CU80'!F64-32.912)</f>
        <v>14.093417660485315</v>
      </c>
      <c r="G121" s="2">
        <f>IF(-0.0025*'CU80'!G64^2+0.8007*'CU80'!G64-32.912&lt;0,0,-0.0025*'CU80'!G64^2+0.8007*'CU80'!G64-32.912)</f>
        <v>16.3041734373247</v>
      </c>
      <c r="H121" s="2">
        <f>IF(-0.0025*'CU80'!H64^2+0.8007*'CU80'!H64-32.912&lt;0,0,-0.0025*'CU80'!H64^2+0.8007*'CU80'!H64-32.912)</f>
        <v>18.362026006690442</v>
      </c>
      <c r="I121" s="2">
        <f>IF(-0.0025*'CU80'!I64^2+0.8007*'CU80'!I64-32.912&lt;0,0,-0.0025*'CU80'!I64^2+0.8007*'CU80'!I64-32.912)</f>
        <v>20.266975368582514</v>
      </c>
      <c r="J121" s="2">
        <f>IF(-0.0025*'CU80'!J64^2+0.8007*'CU80'!J64-32.912&lt;0,0,-0.0025*'CU80'!J64^2+0.8007*'CU80'!J64-32.912)</f>
        <v>22.019021523000937</v>
      </c>
      <c r="K121" s="2">
        <f>IF(-0.0025*'CU80'!K64^2+0.8007*'CU80'!K64-32.912&lt;0,0,-0.0025*'CU80'!K64^2+0.8007*'CU80'!K64-32.912)</f>
        <v>23.618164469945697</v>
      </c>
      <c r="L121" s="2">
        <f>IF(-0.0025*'CU80'!L64^2+0.8007*'CU80'!L64-32.912&lt;0,0,-0.0025*'CU80'!L64^2+0.8007*'CU80'!L64-32.912)</f>
        <v>25.064404209416814</v>
      </c>
      <c r="M121" s="2">
        <f>IF(-0.0025*'CU80'!M64^2+0.8007*'CU80'!M64-32.912&lt;0,0,-0.0025*'CU80'!M64^2+0.8007*'CU80'!M64-32.912)</f>
        <v>26.357740741414254</v>
      </c>
      <c r="N121" s="2">
        <f>IF(-0.0025*'CU80'!N64^2+0.8007*'CU80'!N64-32.912&lt;0,0,-0.0025*'CU80'!N64^2+0.8007*'CU80'!N64-32.912)</f>
        <v>27.498174065938052</v>
      </c>
      <c r="O121" s="2">
        <f>IF(-0.0025*'CU80'!O64^2+0.8007*'CU80'!O64-32.912&lt;0,0,-0.0025*'CU80'!O64^2+0.8007*'CU80'!O64-32.912)</f>
        <v>28.485704182988194</v>
      </c>
      <c r="P121" s="2">
        <f>IF(-0.0025*'CU80'!P64^2+0.8007*'CU80'!P64-32.912&lt;0,0,-0.0025*'CU80'!P64^2+0.8007*'CU80'!P64-32.912)</f>
        <v>29.320331092564686</v>
      </c>
      <c r="Q121" s="2">
        <f>IF(-0.0025*'CU80'!Q64^2+0.8007*'CU80'!Q64-32.912&lt;0,0,-0.0025*'CU80'!Q64^2+0.8007*'CU80'!Q64-32.912)</f>
        <v>30.002054794667515</v>
      </c>
      <c r="R121" s="2">
        <f>IF(-0.0025*'CU80'!R64^2+0.8007*'CU80'!R64-32.912&lt;0,0,-0.0025*'CU80'!R64^2+0.8007*'CU80'!R64-32.912)</f>
        <v>30.53087528929668</v>
      </c>
      <c r="S121" s="2">
        <f>IF(-0.0025*'CU80'!S64^2+0.8007*'CU80'!S64-32.912&lt;0,0,-0.0025*'CU80'!S64^2+0.8007*'CU80'!S64-32.912)</f>
        <v>30.90679257645219</v>
      </c>
      <c r="T121" s="2">
        <f>IF(-0.0025*'CU80'!T64^2+0.8007*'CU80'!T64-32.912&lt;0,0,-0.0025*'CU80'!T64^2+0.8007*'CU80'!T64-32.912)</f>
        <v>31.129806656134043</v>
      </c>
      <c r="U121" s="2">
        <f>IF(-0.0025*'CU80'!U64^2+0.8007*'CU80'!U64-32.912&lt;0,0,-0.0025*'CU80'!U64^2+0.8007*'CU80'!U64-32.912)</f>
        <v>31.19991752834226</v>
      </c>
      <c r="V121" s="2">
        <f>IF(-0.0025*'CU80'!V64^2+0.8007*'CU80'!V64-32.912&lt;0,0,-0.0025*'CU80'!V64^2+0.8007*'CU80'!V64-32.912)</f>
        <v>31.11712519307681</v>
      </c>
      <c r="W121" s="2">
        <f>IF(-0.0025*'CU80'!W64^2+0.8007*'CU80'!W64-32.912&lt;0,0,-0.0025*'CU80'!W64^2+0.8007*'CU80'!W64-32.912)</f>
        <v>30.49283090012495</v>
      </c>
      <c r="X121" s="2">
        <f>IF(-0.0025*'CU80'!X64^2+0.8007*'CU80'!X64-32.912&lt;0,0,-0.0025*'CU80'!X64^2+0.8007*'CU80'!X64-32.912)</f>
        <v>28.409615404644704</v>
      </c>
    </row>
    <row r="122" spans="2:24" ht="14.25">
      <c r="B122" s="2">
        <f>IF(-0.0025*'CU80'!B65^2+0.8007*'CU80'!B65-32.912&lt;0,0,-0.0025*'CU80'!B65^2+0.8007*'CU80'!B65-32.912)</f>
        <v>0</v>
      </c>
      <c r="C122" s="2">
        <f>IF(-0.0025*'CU80'!C65^2+0.8007*'CU80'!C65-32.912&lt;0,0,-0.0025*'CU80'!C65^2+0.8007*'CU80'!C65-32.912)</f>
        <v>4.636221824078994</v>
      </c>
      <c r="D122" s="2">
        <f>IF(-0.0025*'CU80'!D65^2+0.8007*'CU80'!D65-32.912&lt;0,0,-0.0025*'CU80'!D65^2+0.8007*'CU80'!D65-32.912)</f>
        <v>10.192374798811962</v>
      </c>
      <c r="E122" s="2">
        <f>IF(-0.0025*'CU80'!E65^2+0.8007*'CU80'!E65-32.912&lt;0,0,-0.0025*'CU80'!E65^2+0.8007*'CU80'!E65-32.912)</f>
        <v>12.726264862418091</v>
      </c>
      <c r="F122" s="2">
        <f>IF(-0.0025*'CU80'!F65^2+0.8007*'CU80'!F65-32.912&lt;0,0,-0.0025*'CU80'!F65^2+0.8007*'CU80'!F65-32.912)</f>
        <v>15.097363976850652</v>
      </c>
      <c r="G122" s="2">
        <f>IF(-0.0025*'CU80'!G65^2+0.8007*'CU80'!G65-32.912&lt;0,0,-0.0025*'CU80'!G65^2+0.8007*'CU80'!G65-32.912)</f>
        <v>17.305672142109643</v>
      </c>
      <c r="H122" s="2">
        <f>IF(-0.0025*'CU80'!H65^2+0.8007*'CU80'!H65-32.912&lt;0,0,-0.0025*'CU80'!H65^2+0.8007*'CU80'!H65-32.912)</f>
        <v>19.351189358195064</v>
      </c>
      <c r="I122" s="2">
        <f>IF(-0.0025*'CU80'!I65^2+0.8007*'CU80'!I65-32.912&lt;0,0,-0.0025*'CU80'!I65^2+0.8007*'CU80'!I65-32.912)</f>
        <v>21.23391562510691</v>
      </c>
      <c r="J122" s="2">
        <f>IF(-0.0025*'CU80'!J65^2+0.8007*'CU80'!J65-32.912&lt;0,0,-0.0025*'CU80'!J65^2+0.8007*'CU80'!J65-32.912)</f>
        <v>22.953850942845214</v>
      </c>
      <c r="K122" s="2">
        <f>IF(-0.0025*'CU80'!K65^2+0.8007*'CU80'!K65-32.912&lt;0,0,-0.0025*'CU80'!K65^2+0.8007*'CU80'!K65-32.912)</f>
        <v>24.51099531140992</v>
      </c>
      <c r="L122" s="2">
        <f>IF(-0.0025*'CU80'!L65^2+0.8007*'CU80'!L65-32.912&lt;0,0,-0.0025*'CU80'!L65^2+0.8007*'CU80'!L65-32.912)</f>
        <v>25.905348730801066</v>
      </c>
      <c r="M122" s="2">
        <f>IF(-0.0025*'CU80'!M65^2+0.8007*'CU80'!M65-32.912&lt;0,0,-0.0025*'CU80'!M65^2+0.8007*'CU80'!M65-32.912)</f>
        <v>27.13691120101865</v>
      </c>
      <c r="N122" s="2">
        <f>IF(-0.0025*'CU80'!N65^2+0.8007*'CU80'!N65-32.912&lt;0,0,-0.0025*'CU80'!N65^2+0.8007*'CU80'!N65-32.912)</f>
        <v>28.205682722062654</v>
      </c>
      <c r="O122" s="2">
        <f>IF(-0.0025*'CU80'!O65^2+0.8007*'CU80'!O65-32.912&lt;0,0,-0.0025*'CU80'!O65^2+0.8007*'CU80'!O65-32.912)</f>
        <v>29.1116632939331</v>
      </c>
      <c r="P122" s="2">
        <f>IF(-0.0025*'CU80'!P65^2+0.8007*'CU80'!P65-32.912&lt;0,0,-0.0025*'CU80'!P65^2+0.8007*'CU80'!P65-32.912)</f>
        <v>29.85485291662996</v>
      </c>
      <c r="Q122" s="2">
        <f>IF(-0.0025*'CU80'!Q65^2+0.8007*'CU80'!Q65-32.912&lt;0,0,-0.0025*'CU80'!Q65^2+0.8007*'CU80'!Q65-32.912)</f>
        <v>30.43525159015325</v>
      </c>
      <c r="R122" s="2">
        <f>IF(-0.0025*'CU80'!R65^2+0.8007*'CU80'!R65-32.912&lt;0,0,-0.0025*'CU80'!R65^2+0.8007*'CU80'!R65-32.912)</f>
        <v>30.852859314502993</v>
      </c>
      <c r="S122" s="2">
        <f>IF(-0.0025*'CU80'!S65^2+0.8007*'CU80'!S65-32.912&lt;0,0,-0.0025*'CU80'!S65^2+0.8007*'CU80'!S65-32.912)</f>
        <v>31.107676089679153</v>
      </c>
      <c r="T122" s="2">
        <f>IF(-0.0025*'CU80'!T65^2+0.8007*'CU80'!T65-32.912&lt;0,0,-0.0025*'CU80'!T65^2+0.8007*'CU80'!T65-32.912)</f>
        <v>31.199701915681736</v>
      </c>
      <c r="U122" s="2">
        <f>IF(-0.0025*'CU80'!U65^2+0.8007*'CU80'!U65-32.912&lt;0,0,-0.0025*'CU80'!U65^2+0.8007*'CU80'!U65-32.912)</f>
        <v>31.12893679251075</v>
      </c>
      <c r="V122" s="2">
        <f>IF(-0.0025*'CU80'!V65^2+0.8007*'CU80'!V65-32.912&lt;0,0,-0.0025*'CU80'!V65^2+0.8007*'CU80'!V65-32.912)</f>
        <v>30.89538072016621</v>
      </c>
      <c r="W122" s="2">
        <f>IF(-0.0025*'CU80'!W65^2+0.8007*'CU80'!W65-32.912&lt;0,0,-0.0025*'CU80'!W65^2+0.8007*'CU80'!W65-32.912)</f>
        <v>29.93989572795642</v>
      </c>
      <c r="X122" s="2">
        <f>IF(-0.0025*'CU80'!X65^2+0.8007*'CU80'!X65-32.912&lt;0,0,-0.0025*'CU80'!X65^2+0.8007*'CU80'!X65-32.912)</f>
        <v>27.285736120839935</v>
      </c>
    </row>
    <row r="123" spans="2:24" ht="14.25">
      <c r="B123" s="2">
        <f>IF(-0.0025*'CU80'!B66^2+0.8007*'CU80'!B66-32.912&lt;0,0,-0.0025*'CU80'!B66^2+0.8007*'CU80'!B66-32.912)</f>
        <v>0</v>
      </c>
      <c r="C123" s="2">
        <f>IF(-0.0025*'CU80'!C66^2+0.8007*'CU80'!C66-32.912&lt;0,0,-0.0025*'CU80'!C66^2+0.8007*'CU80'!C66-32.912)</f>
        <v>5.5355928525676745</v>
      </c>
      <c r="D123" s="2">
        <f>IF(-0.0025*'CU80'!D66^2+0.8007*'CU80'!D66-32.912&lt;0,0,-0.0025*'CU80'!D66^2+0.8007*'CU80'!D66-32.912)</f>
        <v>11.149249936471634</v>
      </c>
      <c r="E123" s="2">
        <f>IF(-0.0025*'CU80'!E66^2+0.8007*'CU80'!E66-32.912&lt;0,0,-0.0025*'CU80'!E66^2+0.8007*'CU80'!E66-32.912)</f>
        <v>13.696595792597407</v>
      </c>
      <c r="F123" s="2">
        <f>IF(-0.0025*'CU80'!F66^2+0.8007*'CU80'!F66-32.912&lt;0,0,-0.0025*'CU80'!F66^2+0.8007*'CU80'!F66-32.912)</f>
        <v>16.07095319150573</v>
      </c>
      <c r="G123" s="2">
        <f>IF(-0.0025*'CU80'!G66^2+0.8007*'CU80'!G66-32.912&lt;0,0,-0.0025*'CU80'!G66^2+0.8007*'CU80'!G66-32.912)</f>
        <v>18.272322133196575</v>
      </c>
      <c r="H123" s="2">
        <f>IF(-0.0025*'CU80'!H66^2+0.8007*'CU80'!H66-32.912&lt;0,0,-0.0025*'CU80'!H66^2+0.8007*'CU80'!H66-32.912)</f>
        <v>20.300702617669977</v>
      </c>
      <c r="I123" s="2">
        <f>IF(-0.0025*'CU80'!I66^2+0.8007*'CU80'!I66-32.912&lt;0,0,-0.0025*'CU80'!I66^2+0.8007*'CU80'!I66-32.912)</f>
        <v>22.156094644925886</v>
      </c>
      <c r="J123" s="2">
        <f>IF(-0.0025*'CU80'!J66^2+0.8007*'CU80'!J66-32.912&lt;0,0,-0.0025*'CU80'!J66^2+0.8007*'CU80'!J66-32.912)</f>
        <v>23.838498214964368</v>
      </c>
      <c r="K123" s="2">
        <f>IF(-0.0025*'CU80'!K66^2+0.8007*'CU80'!K66-32.912&lt;0,0,-0.0025*'CU80'!K66^2+0.8007*'CU80'!K66-32.912)</f>
        <v>25.34791332778535</v>
      </c>
      <c r="L123" s="2">
        <f>IF(-0.0025*'CU80'!L66^2+0.8007*'CU80'!L66-32.912&lt;0,0,-0.0025*'CU80'!L66^2+0.8007*'CU80'!L66-32.912)</f>
        <v>26.68433998338888</v>
      </c>
      <c r="M123" s="2">
        <f>IF(-0.0025*'CU80'!M66^2+0.8007*'CU80'!M66-32.912&lt;0,0,-0.0025*'CU80'!M66^2+0.8007*'CU80'!M66-32.912)</f>
        <v>27.847778181774935</v>
      </c>
      <c r="N123" s="2">
        <f>IF(-0.0025*'CU80'!N66^2+0.8007*'CU80'!N66-32.912&lt;0,0,-0.0025*'CU80'!N66^2+0.8007*'CU80'!N66-32.912)</f>
        <v>28.838227922943545</v>
      </c>
      <c r="O123" s="2">
        <f>IF(-0.0025*'CU80'!O66^2+0.8007*'CU80'!O66-32.912&lt;0,0,-0.0025*'CU80'!O66^2+0.8007*'CU80'!O66-32.912)</f>
        <v>29.65568920689467</v>
      </c>
      <c r="P123" s="2">
        <f>IF(-0.0025*'CU80'!P66^2+0.8007*'CU80'!P66-32.912&lt;0,0,-0.0025*'CU80'!P66^2+0.8007*'CU80'!P66-32.912)</f>
        <v>30.300162033628354</v>
      </c>
      <c r="Q123" s="2">
        <f>IF(-0.0025*'CU80'!Q66^2+0.8007*'CU80'!Q66-32.912&lt;0,0,-0.0025*'CU80'!Q66^2+0.8007*'CU80'!Q66-32.912)</f>
        <v>30.771646403144544</v>
      </c>
      <c r="R123" s="2">
        <f>IF(-0.0025*'CU80'!R66^2+0.8007*'CU80'!R66-32.912&lt;0,0,-0.0025*'CU80'!R66^2+0.8007*'CU80'!R66-32.912)</f>
        <v>31.070142315443285</v>
      </c>
      <c r="S123" s="2">
        <f>IF(-0.0025*'CU80'!S66^2+0.8007*'CU80'!S66-32.912&lt;0,0,-0.0025*'CU80'!S66^2+0.8007*'CU80'!S66-32.912)</f>
        <v>31.195649770524575</v>
      </c>
      <c r="T123" s="2">
        <f>IF(-0.0025*'CU80'!T66^2+0.8007*'CU80'!T66-32.912&lt;0,0,-0.0025*'CU80'!T66^2+0.8007*'CU80'!T66-32.912)</f>
        <v>31.14816876838838</v>
      </c>
      <c r="U123" s="2">
        <f>IF(-0.0025*'CU80'!U66^2+0.8007*'CU80'!U66-32.912&lt;0,0,-0.0025*'CU80'!U66^2+0.8007*'CU80'!U66-32.912)</f>
        <v>30.927699309034715</v>
      </c>
      <c r="V123" s="2">
        <f>IF(-0.0025*'CU80'!V66^2+0.8007*'CU80'!V66-32.912&lt;0,0,-0.0025*'CU80'!V66^2+0.8007*'CU80'!V66-32.912)</f>
        <v>30.534241392463592</v>
      </c>
      <c r="W123" s="2">
        <f>IF(-0.0025*'CU80'!W66^2+0.8007*'CU80'!W66-32.912&lt;0,0,-0.0025*'CU80'!W66^2+0.8007*'CU80'!W66-32.912)</f>
        <v>29.22836018766899</v>
      </c>
      <c r="X123" s="2">
        <f>IF(-0.0025*'CU80'!X66^2+0.8007*'CU80'!X66-32.912&lt;0,0,-0.0025*'CU80'!X66^2+0.8007*'CU80'!X66-32.912)</f>
        <v>25.97212495134604</v>
      </c>
    </row>
    <row r="124" spans="2:24" ht="14.25">
      <c r="B124" s="2">
        <f>IF(-0.0025*'CU80'!B67^2+0.8007*'CU80'!B67-32.912&lt;0,0,-0.0025*'CU80'!B67^2+0.8007*'CU80'!B67-32.912)</f>
        <v>0</v>
      </c>
      <c r="C124" s="2">
        <f>IF(-0.0025*'CU80'!C67^2+0.8007*'CU80'!C67-32.912&lt;0,0,-0.0025*'CU80'!C67^2+0.8007*'CU80'!C67-32.912)</f>
        <v>6.419475563857233</v>
      </c>
      <c r="D124" s="2">
        <f>IF(-0.0025*'CU80'!D67^2+0.8007*'CU80'!D67-32.912&lt;0,0,-0.0025*'CU80'!D67^2+0.8007*'CU80'!D67-32.912)</f>
        <v>12.08382189736458</v>
      </c>
      <c r="E124" s="2">
        <f>IF(-0.0025*'CU80'!E67^2+0.8007*'CU80'!E67-32.912&lt;0,0,-0.0025*'CU80'!E67^2+0.8007*'CU80'!E67-32.912)</f>
        <v>14.640751466710235</v>
      </c>
      <c r="F124" s="2">
        <f>IF(-0.0025*'CU80'!F67^2+0.8007*'CU80'!F67-32.912&lt;0,0,-0.0025*'CU80'!F67^2+0.8007*'CU80'!F67-32.912)</f>
        <v>17.014185304450542</v>
      </c>
      <c r="G124" s="2">
        <f>IF(-0.0025*'CU80'!G67^2+0.8007*'CU80'!G67-32.912&lt;0,0,-0.0025*'CU80'!G67^2+0.8007*'CU80'!G67-32.912)</f>
        <v>19.204123410585517</v>
      </c>
      <c r="H124" s="2">
        <f>IF(-0.0025*'CU80'!H67^2+0.8007*'CU80'!H67-32.912&lt;0,0,-0.0025*'CU80'!H67^2+0.8007*'CU80'!H67-32.912)</f>
        <v>21.210565785115143</v>
      </c>
      <c r="I124" s="2">
        <f>IF(-0.0025*'CU80'!I67^2+0.8007*'CU80'!I67-32.912&lt;0,0,-0.0025*'CU80'!I67^2+0.8007*'CU80'!I67-32.912)</f>
        <v>23.033512428039437</v>
      </c>
      <c r="J124" s="2">
        <f>IF(-0.0025*'CU80'!J67^2+0.8007*'CU80'!J67-32.912&lt;0,0,-0.0025*'CU80'!J67^2+0.8007*'CU80'!J67-32.912)</f>
        <v>24.672963339358382</v>
      </c>
      <c r="K124" s="2">
        <f>IF(-0.0025*'CU80'!K67^2+0.8007*'CU80'!K67-32.912&lt;0,0,-0.0025*'CU80'!K67^2+0.8007*'CU80'!K67-32.912)</f>
        <v>26.12891851907198</v>
      </c>
      <c r="L124" s="2">
        <f>IF(-0.0025*'CU80'!L67^2+0.8007*'CU80'!L67-32.912&lt;0,0,-0.0025*'CU80'!L67^2+0.8007*'CU80'!L67-32.912)</f>
        <v>27.40137796718023</v>
      </c>
      <c r="M124" s="2">
        <f>IF(-0.0025*'CU80'!M67^2+0.8007*'CU80'!M67-32.912&lt;0,0,-0.0025*'CU80'!M67^2+0.8007*'CU80'!M67-32.912)</f>
        <v>28.490341683683155</v>
      </c>
      <c r="N124" s="2">
        <f>IF(-0.0025*'CU80'!N67^2+0.8007*'CU80'!N67-32.912&lt;0,0,-0.0025*'CU80'!N67^2+0.8007*'CU80'!N67-32.912)</f>
        <v>29.395809668580725</v>
      </c>
      <c r="O124" s="2">
        <f>IF(-0.0025*'CU80'!O67^2+0.8007*'CU80'!O67-32.912&lt;0,0,-0.0025*'CU80'!O67^2+0.8007*'CU80'!O67-32.912)</f>
        <v>30.117781921872968</v>
      </c>
      <c r="P124" s="2">
        <f>IF(-0.0025*'CU80'!P67^2+0.8007*'CU80'!P67-32.912&lt;0,0,-0.0025*'CU80'!P67^2+0.8007*'CU80'!P67-32.912)</f>
        <v>30.65625844355985</v>
      </c>
      <c r="Q124" s="2">
        <f>IF(-0.0025*'CU80'!Q67^2+0.8007*'CU80'!Q67-32.912&lt;0,0,-0.0025*'CU80'!Q67^2+0.8007*'CU80'!Q67-32.912)</f>
        <v>31.011239233641398</v>
      </c>
      <c r="R124" s="2">
        <f>IF(-0.0025*'CU80'!R67^2+0.8007*'CU80'!R67-32.912&lt;0,0,-0.0025*'CU80'!R67^2+0.8007*'CU80'!R67-32.912)</f>
        <v>31.182724292117605</v>
      </c>
      <c r="S124" s="2">
        <f>IF(-0.0025*'CU80'!S67^2+0.8007*'CU80'!S67-32.912&lt;0,0,-0.0025*'CU80'!S67^2+0.8007*'CU80'!S67-32.912)</f>
        <v>31.170713618988465</v>
      </c>
      <c r="T124" s="2">
        <f>IF(-0.0025*'CU80'!T67^2+0.8007*'CU80'!T67-32.912&lt;0,0,-0.0025*'CU80'!T67^2+0.8007*'CU80'!T67-32.912)</f>
        <v>30.97520721425399</v>
      </c>
      <c r="U124" s="2">
        <f>IF(-0.0025*'CU80'!U67^2+0.8007*'CU80'!U67-32.912&lt;0,0,-0.0025*'CU80'!U67^2+0.8007*'CU80'!U67-32.912)</f>
        <v>30.596205077914156</v>
      </c>
      <c r="V124" s="2">
        <f>IF(-0.0025*'CU80'!V67^2+0.8007*'CU80'!V67-32.912&lt;0,0,-0.0025*'CU80'!V67^2+0.8007*'CU80'!V67-32.912)</f>
        <v>30.033707209969002</v>
      </c>
      <c r="W124" s="2">
        <f>IF(-0.0025*'CU80'!W67^2+0.8007*'CU80'!W67-32.912&lt;0,0,-0.0025*'CU80'!W67^2+0.8007*'CU80'!W67-32.912)</f>
        <v>28.35822427926265</v>
      </c>
      <c r="X124" s="2">
        <f>IF(-0.0025*'CU80'!X67^2+0.8007*'CU80'!X67-32.912&lt;0,0,-0.0025*'CU80'!X67^2+0.8007*'CU80'!X67-32.912)</f>
        <v>24.46878189616306</v>
      </c>
    </row>
    <row r="125" spans="2:24" ht="14.25">
      <c r="B125" s="2">
        <f>IF(-0.0025*'CU80'!B68^2+0.8007*'CU80'!B68-32.912&lt;0,0,-0.0025*'CU80'!B68^2+0.8007*'CU80'!B68-32.912)</f>
        <v>0</v>
      </c>
      <c r="C125" s="2">
        <f>IF(-0.0025*'CU80'!C68^2+0.8007*'CU80'!C68-32.912&lt;0,0,-0.0025*'CU80'!C68^2+0.8007*'CU80'!C68-32.912)</f>
        <v>7.287869957947684</v>
      </c>
      <c r="D125" s="2">
        <f>IF(-0.0025*'CU80'!D68^2+0.8007*'CU80'!D68-32.912&lt;0,0,-0.0025*'CU80'!D68^2+0.8007*'CU80'!D68-32.912)</f>
        <v>12.996090681490806</v>
      </c>
      <c r="E125" s="2">
        <f>IF(-0.0025*'CU80'!E68^2+0.8007*'CU80'!E68-32.912&lt;0,0,-0.0025*'CU80'!E68^2+0.8007*'CU80'!E68-32.912)</f>
        <v>15.558731884756547</v>
      </c>
      <c r="F125" s="2">
        <f>IF(-0.0025*'CU80'!F68^2+0.8007*'CU80'!F68-32.912&lt;0,0,-0.0025*'CU80'!F68^2+0.8007*'CU80'!F68-32.912)</f>
        <v>17.927060315685104</v>
      </c>
      <c r="G125" s="2">
        <f>IF(-0.0025*'CU80'!G68^2+0.8007*'CU80'!G68-32.912&lt;0,0,-0.0025*'CU80'!G68^2+0.8007*'CU80'!G68-32.912)</f>
        <v>20.101075974276448</v>
      </c>
      <c r="H125" s="2">
        <f>IF(-0.0025*'CU80'!H68^2+0.8007*'CU80'!H68-32.912&lt;0,0,-0.0025*'CU80'!H68^2+0.8007*'CU80'!H68-32.912)</f>
        <v>22.080778860530593</v>
      </c>
      <c r="I125" s="2">
        <f>IF(-0.0025*'CU80'!I68^2+0.8007*'CU80'!I68-32.912&lt;0,0,-0.0025*'CU80'!I68^2+0.8007*'CU80'!I68-32.912)</f>
        <v>23.86616897444754</v>
      </c>
      <c r="J125" s="2">
        <f>IF(-0.0025*'CU80'!J68^2+0.8007*'CU80'!J68-32.912&lt;0,0,-0.0025*'CU80'!J68^2+0.8007*'CU80'!J68-32.912)</f>
        <v>25.45724631602728</v>
      </c>
      <c r="K125" s="2">
        <f>IF(-0.0025*'CU80'!K68^2+0.8007*'CU80'!K68-32.912&lt;0,0,-0.0025*'CU80'!K68^2+0.8007*'CU80'!K68-32.912)</f>
        <v>26.854010885269815</v>
      </c>
      <c r="L125" s="2">
        <f>IF(-0.0025*'CU80'!L68^2+0.8007*'CU80'!L68-32.912&lt;0,0,-0.0025*'CU80'!L68^2+0.8007*'CU80'!L68-32.912)</f>
        <v>28.056462682175145</v>
      </c>
      <c r="M125" s="2">
        <f>IF(-0.0025*'CU80'!M68^2+0.8007*'CU80'!M68-32.912&lt;0,0,-0.0025*'CU80'!M68^2+0.8007*'CU80'!M68-32.912)</f>
        <v>29.06460170674329</v>
      </c>
      <c r="N125" s="2">
        <f>IF(-0.0025*'CU80'!N68^2+0.8007*'CU80'!N68-32.912&lt;0,0,-0.0025*'CU80'!N68^2+0.8007*'CU80'!N68-32.912)</f>
        <v>29.878427958974214</v>
      </c>
      <c r="O125" s="2">
        <f>IF(-0.0025*'CU80'!O68^2+0.8007*'CU80'!O68-32.912&lt;0,0,-0.0025*'CU80'!O68^2+0.8007*'CU80'!O68-32.912)</f>
        <v>30.49794143886794</v>
      </c>
      <c r="P125" s="2">
        <f>IF(-0.0025*'CU80'!P68^2+0.8007*'CU80'!P68-32.912&lt;0,0,-0.0025*'CU80'!P68^2+0.8007*'CU80'!P68-32.912)</f>
        <v>30.923142146424475</v>
      </c>
      <c r="Q125" s="2">
        <f>IF(-0.0025*'CU80'!Q68^2+0.8007*'CU80'!Q68-32.912&lt;0,0,-0.0025*'CU80'!Q68^2+0.8007*'CU80'!Q68-32.912)</f>
        <v>31.15403008164379</v>
      </c>
      <c r="R125" s="2">
        <f>IF(-0.0025*'CU80'!R68^2+0.8007*'CU80'!R68-32.912&lt;0,0,-0.0025*'CU80'!R68^2+0.8007*'CU80'!R68-32.912)</f>
        <v>31.190605244525905</v>
      </c>
      <c r="S125" s="2">
        <f>IF(-0.0025*'CU80'!S68^2+0.8007*'CU80'!S68-32.912&lt;0,0,-0.0025*'CU80'!S68^2+0.8007*'CU80'!S68-32.912)</f>
        <v>31.03286763507085</v>
      </c>
      <c r="T125" s="2">
        <f>IF(-0.0025*'CU80'!T68^2+0.8007*'CU80'!T68-32.912&lt;0,0,-0.0025*'CU80'!T68^2+0.8007*'CU80'!T68-32.912)</f>
        <v>30.68081725327854</v>
      </c>
      <c r="U125" s="2">
        <f>IF(-0.0025*'CU80'!U68^2+0.8007*'CU80'!U68-32.912&lt;0,0,-0.0025*'CU80'!U68^2+0.8007*'CU80'!U68-32.912)</f>
        <v>30.134454099149075</v>
      </c>
      <c r="V125" s="2">
        <f>IF(-0.0025*'CU80'!V68^2+0.8007*'CU80'!V68-32.912&lt;0,0,-0.0025*'CU80'!V68^2+0.8007*'CU80'!V68-32.912)</f>
        <v>29.39377817268238</v>
      </c>
      <c r="W125" s="2">
        <f>IF(-0.0025*'CU80'!W68^2+0.8007*'CU80'!W68-32.912&lt;0,0,-0.0025*'CU80'!W68^2+0.8007*'CU80'!W68-32.912)</f>
        <v>27.3294880027374</v>
      </c>
      <c r="X125" s="2">
        <f>IF(-0.0025*'CU80'!X68^2+0.8007*'CU80'!X68-32.912&lt;0,0,-0.0025*'CU80'!X68^2+0.8007*'CU80'!X68-32.912)</f>
        <v>22.77570695529092</v>
      </c>
    </row>
    <row r="126" spans="2:24" ht="14.25">
      <c r="B126" s="2">
        <f>IF(-0.0025*'CU80'!B69^2+0.8007*'CU80'!B69-32.912&lt;0,0,-0.0025*'CU80'!B69^2+0.8007*'CU80'!B69-32.912)</f>
        <v>0</v>
      </c>
      <c r="C126" s="2">
        <f>IF(-0.0025*'CU80'!C69^2+0.8007*'CU80'!C69-32.912&lt;0,0,-0.0025*'CU80'!C69^2+0.8007*'CU80'!C69-32.912)</f>
        <v>8.140776034839028</v>
      </c>
      <c r="D126" s="2">
        <f>IF(-0.0025*'CU80'!D69^2+0.8007*'CU80'!D69-32.912&lt;0,0,-0.0025*'CU80'!D69^2+0.8007*'CU80'!D69-32.912)</f>
        <v>13.886056288850305</v>
      </c>
      <c r="E126" s="2">
        <f>IF(-0.0025*'CU80'!E69^2+0.8007*'CU80'!E69-32.912&lt;0,0,-0.0025*'CU80'!E69^2+0.8007*'CU80'!E69-32.912)</f>
        <v>16.450537046736365</v>
      </c>
      <c r="F126" s="2">
        <f>IF(-0.0025*'CU80'!F69^2+0.8007*'CU80'!F69-32.912&lt;0,0,-0.0025*'CU80'!F69^2+0.8007*'CU80'!F69-32.912)</f>
        <v>18.8095782252094</v>
      </c>
      <c r="G126" s="2">
        <f>IF(-0.0025*'CU80'!G69^2+0.8007*'CU80'!G69-32.912&lt;0,0,-0.0025*'CU80'!G69^2+0.8007*'CU80'!G69-32.912)</f>
        <v>20.963179824269382</v>
      </c>
      <c r="H126" s="2">
        <f>IF(-0.0025*'CU80'!H69^2+0.8007*'CU80'!H69-32.912&lt;0,0,-0.0025*'CU80'!H69^2+0.8007*'CU80'!H69-32.912)</f>
        <v>22.91134184391631</v>
      </c>
      <c r="I126" s="2">
        <f>IF(-0.0025*'CU80'!I69^2+0.8007*'CU80'!I69-32.912&lt;0,0,-0.0025*'CU80'!I69^2+0.8007*'CU80'!I69-32.912)</f>
        <v>24.654064284150202</v>
      </c>
      <c r="J126" s="2">
        <f>IF(-0.0025*'CU80'!J69^2+0.8007*'CU80'!J69-32.912&lt;0,0,-0.0025*'CU80'!J69^2+0.8007*'CU80'!J69-32.912)</f>
        <v>26.19134714497106</v>
      </c>
      <c r="K126" s="2">
        <f>IF(-0.0025*'CU80'!K69^2+0.8007*'CU80'!K69-32.912&lt;0,0,-0.0025*'CU80'!K69^2+0.8007*'CU80'!K69-32.912)</f>
        <v>27.523190426378854</v>
      </c>
      <c r="L126" s="2">
        <f>IF(-0.0025*'CU80'!L69^2+0.8007*'CU80'!L69-32.912&lt;0,0,-0.0025*'CU80'!L69^2+0.8007*'CU80'!L69-32.912)</f>
        <v>28.649594128373607</v>
      </c>
      <c r="M126" s="2">
        <f>IF(-0.0025*'CU80'!M69^2+0.8007*'CU80'!M69-32.912&lt;0,0,-0.0025*'CU80'!M69^2+0.8007*'CU80'!M69-32.912)</f>
        <v>29.570558250955315</v>
      </c>
      <c r="N126" s="2">
        <f>IF(-0.0025*'CU80'!N69^2+0.8007*'CU80'!N69-32.912&lt;0,0,-0.0025*'CU80'!N69^2+0.8007*'CU80'!N69-32.912)</f>
        <v>30.286082794124</v>
      </c>
      <c r="O126" s="2">
        <f>IF(-0.0025*'CU80'!O69^2+0.8007*'CU80'!O69-32.912&lt;0,0,-0.0025*'CU80'!O69^2+0.8007*'CU80'!O69-32.912)</f>
        <v>30.79616775787961</v>
      </c>
      <c r="P126" s="2">
        <f>IF(-0.0025*'CU80'!P69^2+0.8007*'CU80'!P69-32.912&lt;0,0,-0.0025*'CU80'!P69^2+0.8007*'CU80'!P69-32.912)</f>
        <v>31.1008131422222</v>
      </c>
      <c r="Q126" s="2">
        <f>IF(-0.0025*'CU80'!Q69^2+0.8007*'CU80'!Q69-32.912&lt;0,0,-0.0025*'CU80'!Q69^2+0.8007*'CU80'!Q69-32.912)</f>
        <v>31.200018947151726</v>
      </c>
      <c r="R126" s="2">
        <f>IF(-0.0025*'CU80'!R69^2+0.8007*'CU80'!R69-32.912&lt;0,0,-0.0025*'CU80'!R69^2+0.8007*'CU80'!R69-32.912)</f>
        <v>31.093785172668213</v>
      </c>
      <c r="S126" s="2">
        <f>IF(-0.0025*'CU80'!S69^2+0.8007*'CU80'!S69-32.912&lt;0,0,-0.0025*'CU80'!S69^2+0.8007*'CU80'!S69-32.912)</f>
        <v>30.78211181877169</v>
      </c>
      <c r="T126" s="2">
        <f>IF(-0.0025*'CU80'!T69^2+0.8007*'CU80'!T69-32.912&lt;0,0,-0.0025*'CU80'!T69^2+0.8007*'CU80'!T69-32.912)</f>
        <v>30.264998885462084</v>
      </c>
      <c r="U126" s="2">
        <f>IF(-0.0025*'CU80'!U69^2+0.8007*'CU80'!U69-32.912&lt;0,0,-0.0025*'CU80'!U69^2+0.8007*'CU80'!U69-32.912)</f>
        <v>29.542446372739427</v>
      </c>
      <c r="V126" s="2">
        <f>IF(-0.0025*'CU80'!V69^2+0.8007*'CU80'!V69-32.912&lt;0,0,-0.0025*'CU80'!V69^2+0.8007*'CU80'!V69-32.912)</f>
        <v>28.614454280603745</v>
      </c>
      <c r="W126" s="2">
        <f>IF(-0.0025*'CU80'!W69^2+0.8007*'CU80'!W69-32.912&lt;0,0,-0.0025*'CU80'!W69^2+0.8007*'CU80'!W69-32.912)</f>
        <v>26.142151358093223</v>
      </c>
      <c r="X126" s="2">
        <f>IF(-0.0025*'CU80'!X69^2+0.8007*'CU80'!X69-32.912&lt;0,0,-0.0025*'CU80'!X69^2+0.8007*'CU80'!X69-32.912)</f>
        <v>20.892900128729657</v>
      </c>
    </row>
    <row r="127" spans="2:24" ht="14.25">
      <c r="B127" s="2">
        <f>IF(-0.0025*'CU80'!B70^2+0.8007*'CU80'!B70-32.912&lt;0,0,-0.0025*'CU80'!B70^2+0.8007*'CU80'!B70-32.912)</f>
        <v>0</v>
      </c>
      <c r="C127" s="2">
        <f>IF(-0.0025*'CU80'!C70^2+0.8007*'CU80'!C70-32.912&lt;0,0,-0.0025*'CU80'!C70^2+0.8007*'CU80'!C70-32.912)</f>
        <v>8.978193794531258</v>
      </c>
      <c r="D127" s="2">
        <f>IF(-0.0025*'CU80'!D70^2+0.8007*'CU80'!D70-32.912&lt;0,0,-0.0025*'CU80'!D70^2+0.8007*'CU80'!D70-32.912)</f>
        <v>14.753718719443086</v>
      </c>
      <c r="E127" s="2">
        <f>IF(-0.0025*'CU80'!E70^2+0.8007*'CU80'!E70-32.912&lt;0,0,-0.0025*'CU80'!E70^2+0.8007*'CU80'!E70-32.912)</f>
        <v>17.316166952649688</v>
      </c>
      <c r="F127" s="2">
        <f>IF(-0.0025*'CU80'!F70^2+0.8007*'CU80'!F70-32.912&lt;0,0,-0.0025*'CU80'!F70^2+0.8007*'CU80'!F70-32.912)</f>
        <v>19.66173903302343</v>
      </c>
      <c r="G127" s="2">
        <f>IF(-0.0025*'CU80'!G70^2+0.8007*'CU80'!G70-32.912&lt;0,0,-0.0025*'CU80'!G70^2+0.8007*'CU80'!G70-32.912)</f>
        <v>21.790434960564298</v>
      </c>
      <c r="H127" s="2">
        <f>IF(-0.0025*'CU80'!H70^2+0.8007*'CU80'!H70-32.912&lt;0,0,-0.0025*'CU80'!H70^2+0.8007*'CU80'!H70-32.912)</f>
        <v>23.702254735272298</v>
      </c>
      <c r="I127" s="2">
        <f>IF(-0.0025*'CU80'!I70^2+0.8007*'CU80'!I70-32.912&lt;0,0,-0.0025*'CU80'!I70^2+0.8007*'CU80'!I70-32.912)</f>
        <v>25.39719835714744</v>
      </c>
      <c r="J127" s="2">
        <f>IF(-0.0025*'CU80'!J70^2+0.8007*'CU80'!J70-32.912&lt;0,0,-0.0025*'CU80'!J70^2+0.8007*'CU80'!J70-32.912)</f>
        <v>26.875265826189718</v>
      </c>
      <c r="K127" s="2">
        <f>IF(-0.0025*'CU80'!K70^2+0.8007*'CU80'!K70-32.912&lt;0,0,-0.0025*'CU80'!K70^2+0.8007*'CU80'!K70-32.912)</f>
        <v>28.136457142399095</v>
      </c>
      <c r="L127" s="2">
        <f>IF(-0.0025*'CU80'!L70^2+0.8007*'CU80'!L70-32.912&lt;0,0,-0.0025*'CU80'!L70^2+0.8007*'CU80'!L70-32.912)</f>
        <v>29.180772305775626</v>
      </c>
      <c r="M127" s="2">
        <f>IF(-0.0025*'CU80'!M70^2+0.8007*'CU80'!M70-32.912&lt;0,0,-0.0025*'CU80'!M70^2+0.8007*'CU80'!M70-32.912)</f>
        <v>30.008211316319283</v>
      </c>
      <c r="N127" s="2">
        <f>IF(-0.0025*'CU80'!N70^2+0.8007*'CU80'!N70-32.912&lt;0,0,-0.0025*'CU80'!N70^2+0.8007*'CU80'!N70-32.912)</f>
        <v>30.618774174030072</v>
      </c>
      <c r="O127" s="2">
        <f>IF(-0.0025*'CU80'!O70^2+0.8007*'CU80'!O70-32.912&lt;0,0,-0.0025*'CU80'!O70^2+0.8007*'CU80'!O70-32.912)</f>
        <v>31.012460878907994</v>
      </c>
      <c r="P127" s="2">
        <f>IF(-0.0025*'CU80'!P70^2+0.8007*'CU80'!P70-32.912&lt;0,0,-0.0025*'CU80'!P70^2+0.8007*'CU80'!P70-32.912)</f>
        <v>31.18927143095305</v>
      </c>
      <c r="Q127" s="2">
        <f>IF(-0.0025*'CU80'!Q70^2+0.8007*'CU80'!Q70-32.912&lt;0,0,-0.0025*'CU80'!Q70^2+0.8007*'CU80'!Q70-32.912)</f>
        <v>31.149205830165236</v>
      </c>
      <c r="R127" s="2">
        <f>IF(-0.0025*'CU80'!R70^2+0.8007*'CU80'!R70-32.912&lt;0,0,-0.0025*'CU80'!R70^2+0.8007*'CU80'!R70-32.912)</f>
        <v>30.892264076544542</v>
      </c>
      <c r="S127" s="2">
        <f>IF(-0.0025*'CU80'!S70^2+0.8007*'CU80'!S70-32.912&lt;0,0,-0.0025*'CU80'!S70^2+0.8007*'CU80'!S70-32.912)</f>
        <v>30.418446170090995</v>
      </c>
      <c r="T127" s="2">
        <f>IF(-0.0025*'CU80'!T70^2+0.8007*'CU80'!T70-32.912&lt;0,0,-0.0025*'CU80'!T70^2+0.8007*'CU80'!T70-32.912)</f>
        <v>29.727752110804552</v>
      </c>
      <c r="U127" s="2">
        <f>IF(-0.0025*'CU80'!U70^2+0.8007*'CU80'!U70-32.912&lt;0,0,-0.0025*'CU80'!U70^2+0.8007*'CU80'!U70-32.912)</f>
        <v>28.820181898685256</v>
      </c>
      <c r="V127" s="2">
        <f>IF(-0.0025*'CU80'!V70^2+0.8007*'CU80'!V70-32.912&lt;0,0,-0.0025*'CU80'!V70^2+0.8007*'CU80'!V70-32.912)</f>
        <v>27.695735533733092</v>
      </c>
      <c r="W127" s="2">
        <f>IF(-0.0025*'CU80'!W70^2+0.8007*'CU80'!W70-32.912&lt;0,0,-0.0025*'CU80'!W70^2+0.8007*'CU80'!W70-32.912)</f>
        <v>24.796214345330164</v>
      </c>
      <c r="X127" s="2">
        <f>IF(-0.0025*'CU80'!X70^2+0.8007*'CU80'!X70-32.912&lt;0,0,-0.0025*'CU80'!X70^2+0.8007*'CU80'!X70-32.912)</f>
        <v>18.82036141647928</v>
      </c>
    </row>
    <row r="128" spans="2:2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2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 t="s">
        <v>18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4" ht="15.75" thickBot="1">
      <c r="A131" s="32"/>
      <c r="B131" s="33" t="str">
        <f>"-1.5 ML/ha"</f>
        <v>-1.5 ML/ha</v>
      </c>
      <c r="C131" s="33" t="str">
        <f>"-1.0 ML/ha"</f>
        <v>-1.0 ML/ha</v>
      </c>
      <c r="D131" s="33" t="str">
        <f>"-0.8 ML/ha"</f>
        <v>-0.8 ML/ha</v>
      </c>
      <c r="E131" s="33" t="str">
        <f>"-0.7 ML/ha"</f>
        <v>-0.7 ML/ha</v>
      </c>
      <c r="F131" s="33" t="str">
        <f>"-0.6 ML/ha"</f>
        <v>-0.6 ML/ha</v>
      </c>
      <c r="G131" s="33" t="str">
        <f>"-0.5 ML/ha"</f>
        <v>-0.5 ML/ha</v>
      </c>
      <c r="H131" s="33" t="str">
        <f>"-0.4 ML/ha"</f>
        <v>-0.4 ML/ha</v>
      </c>
      <c r="I131" s="33" t="str">
        <f>"-0.3 ML/ha"</f>
        <v>-0.3 ML/ha</v>
      </c>
      <c r="J131" s="33" t="str">
        <f>"-0.2 ML/ha"</f>
        <v>-0.2 ML/ha</v>
      </c>
      <c r="K131" s="33" t="str">
        <f>"-0.1 ML/ha"</f>
        <v>-0.1 ML/ha</v>
      </c>
      <c r="L131" s="33" t="s">
        <v>0</v>
      </c>
      <c r="M131" s="33" t="str">
        <f>"+0.1 ML/ha"</f>
        <v>+0.1 ML/ha</v>
      </c>
      <c r="N131" s="33" t="str">
        <f>"+0.2 ML/ha"</f>
        <v>+0.2 ML/ha</v>
      </c>
      <c r="O131" s="33" t="str">
        <f>"+0.3 ML/ha"</f>
        <v>+0.3 ML/ha</v>
      </c>
      <c r="P131" s="33" t="str">
        <f>"+0.4 ML/ha"</f>
        <v>+0.4 ML/ha</v>
      </c>
      <c r="Q131" s="33" t="str">
        <f>"+0.5 ML/ha"</f>
        <v>+0.5 ML/ha</v>
      </c>
      <c r="R131" s="33" t="str">
        <f>"+0.6 ML/ha"</f>
        <v>+0.6 ML/ha</v>
      </c>
      <c r="S131" s="33" t="str">
        <f>"+0.7 ML/ha"</f>
        <v>+0.7 ML/ha</v>
      </c>
      <c r="T131" s="33" t="str">
        <f>"+0.8 ML/ha"</f>
        <v>+0.8 ML/ha</v>
      </c>
      <c r="U131" s="33" t="str">
        <f>"+0.9 ML/ha"</f>
        <v>+0.9 ML/ha</v>
      </c>
      <c r="V131" s="34" t="str">
        <f>"+1.0 ML/ha"</f>
        <v>+1.0 ML/ha</v>
      </c>
      <c r="W131" s="34" t="str">
        <f>"+1.2 ML/ha"</f>
        <v>+1.2 ML/ha</v>
      </c>
      <c r="X131" s="34" t="str">
        <f>"+1.5 ML/ha"</f>
        <v>+1.5 ML/ha</v>
      </c>
    </row>
    <row r="132" spans="1:24" ht="14.25">
      <c r="A132" s="16"/>
      <c r="B132" s="37">
        <f>IF(B116&lt;0,0,B116*AreaUnderNormalCurve!$C4)</f>
        <v>0</v>
      </c>
      <c r="C132" s="37">
        <f>IF(C116&lt;0,0,C116*AreaUnderNormalCurve!$C4)</f>
        <v>0</v>
      </c>
      <c r="D132" s="37">
        <f>IF(D116&lt;0,0,D116*AreaUnderNormalCurve!$C4)</f>
        <v>0.019515510577688782</v>
      </c>
      <c r="E132" s="37">
        <f>IF(E116&lt;0,0,E116*AreaUnderNormalCurve!$C4)</f>
        <v>0.031137534629333892</v>
      </c>
      <c r="F132" s="37">
        <f>IF(F116&lt;0,0,F116*AreaUnderNormalCurve!$C4)</f>
        <v>0.04222981480972323</v>
      </c>
      <c r="G132" s="37">
        <f>IF(G116&lt;0,0,G116*AreaUnderNormalCurve!$C4)</f>
        <v>0.05279235111885687</v>
      </c>
      <c r="H132" s="37">
        <f>IF(H116&lt;0,0,H116*AreaUnderNormalCurve!$C4)</f>
        <v>0.0628251435567348</v>
      </c>
      <c r="I132" s="37">
        <f>IF(I116&lt;0,0,I116*AreaUnderNormalCurve!$C4)</f>
        <v>0.07232819212335696</v>
      </c>
      <c r="J132" s="37">
        <f>IF(J116&lt;0,0,J116*AreaUnderNormalCurve!$C4)</f>
        <v>0.08130149681872338</v>
      </c>
      <c r="K132" s="37">
        <f>IF(K116&lt;0,0,K116*AreaUnderNormalCurve!$C4)</f>
        <v>0.08974505764283411</v>
      </c>
      <c r="L132" s="37">
        <f>IF(L116&lt;0,0,L116*AreaUnderNormalCurve!$C4)</f>
        <v>0.09765887459568902</v>
      </c>
      <c r="M132" s="37">
        <f>IF(M116&lt;0,0,M116*AreaUnderNormalCurve!$C4)</f>
        <v>0.10504294767728829</v>
      </c>
      <c r="N132" s="37">
        <f>IF(N116&lt;0,0,N116*AreaUnderNormalCurve!$C4)</f>
        <v>0.11189727688763176</v>
      </c>
      <c r="O132" s="37">
        <f>IF(O116&lt;0,0,O116*AreaUnderNormalCurve!$C4)</f>
        <v>0.1182218622267195</v>
      </c>
      <c r="P132" s="37">
        <f>IF(P116&lt;0,0,P116*AreaUnderNormalCurve!$C4)</f>
        <v>0.12401670369455156</v>
      </c>
      <c r="Q132" s="37">
        <f>IF(Q116&lt;0,0,Q116*AreaUnderNormalCurve!$C4)</f>
        <v>0.12928180129112785</v>
      </c>
      <c r="R132" s="37">
        <f>IF(R116&lt;0,0,R116*AreaUnderNormalCurve!$C4)</f>
        <v>0.1340171550164484</v>
      </c>
      <c r="S132" s="37">
        <f>IF(S116&lt;0,0,S116*AreaUnderNormalCurve!$C4)</f>
        <v>0.1382227648705132</v>
      </c>
      <c r="T132" s="37">
        <f>IF(T116&lt;0,0,T116*AreaUnderNormalCurve!$C4)</f>
        <v>0.14189863085332227</v>
      </c>
      <c r="U132" s="37">
        <f>IF(U116&lt;0,0,U116*AreaUnderNormalCurve!$C4)</f>
        <v>0.14504475296487565</v>
      </c>
      <c r="V132" s="37">
        <f>IF(V116&lt;0,0,V116*AreaUnderNormalCurve!$C4)</f>
        <v>0.1476611312051732</v>
      </c>
      <c r="W132" s="37">
        <f>IF(W116&lt;0,0,W116*AreaUnderNormalCurve!$C4)</f>
        <v>0.15130465607200128</v>
      </c>
      <c r="X132" s="37">
        <f>IF(X116&lt;0,0,X116*AreaUnderNormalCurve!$C4)</f>
        <v>0.15279686433782522</v>
      </c>
    </row>
    <row r="133" spans="1:24" ht="14.25">
      <c r="A133" s="16"/>
      <c r="B133" s="37">
        <f>IF(B117&lt;0,0,B117*AreaUnderNormalCurve!$C5)</f>
        <v>0</v>
      </c>
      <c r="C133" s="37">
        <f>IF(C117&lt;0,0,C117*AreaUnderNormalCurve!$C5)</f>
        <v>0</v>
      </c>
      <c r="D133" s="37">
        <f>IF(D117&lt;0,0,D117*AreaUnderNormalCurve!$C5)</f>
        <v>0.08371194907371111</v>
      </c>
      <c r="E133" s="37">
        <f>IF(E117&lt;0,0,E117*AreaUnderNormalCurve!$C5)</f>
        <v>0.12345269261364607</v>
      </c>
      <c r="F133" s="37">
        <f>IF(F117&lt;0,0,F117*AreaUnderNormalCurve!$C5)</f>
        <v>0.16127201273570274</v>
      </c>
      <c r="G133" s="37">
        <f>IF(G117&lt;0,0,G117*AreaUnderNormalCurve!$C5)</f>
        <v>0.19716990943988136</v>
      </c>
      <c r="H133" s="37">
        <f>IF(H117&lt;0,0,H117*AreaUnderNormalCurve!$C5)</f>
        <v>0.23114638272618168</v>
      </c>
      <c r="I133" s="37">
        <f>IF(I117&lt;0,0,I117*AreaUnderNormalCurve!$C5)</f>
        <v>0.2632014325946042</v>
      </c>
      <c r="J133" s="37">
        <f>IF(J117&lt;0,0,J117*AreaUnderNormalCurve!$C5)</f>
        <v>0.29333505904514817</v>
      </c>
      <c r="K133" s="37">
        <f>IF(K117&lt;0,0,K117*AreaUnderNormalCurve!$C5)</f>
        <v>0.32154726207781437</v>
      </c>
      <c r="L133" s="37">
        <f>IF(L117&lt;0,0,L117*AreaUnderNormalCurve!$C5)</f>
        <v>0.34783804169260224</v>
      </c>
      <c r="M133" s="37">
        <f>IF(M117&lt;0,0,M117*AreaUnderNormalCurve!$C5)</f>
        <v>0.37220739788951207</v>
      </c>
      <c r="N133" s="37">
        <f>IF(N117&lt;0,0,N117*AreaUnderNormalCurve!$C5)</f>
        <v>0.3946553306685438</v>
      </c>
      <c r="O133" s="37">
        <f>IF(O117&lt;0,0,O117*AreaUnderNormalCurve!$C5)</f>
        <v>0.4151818400296973</v>
      </c>
      <c r="P133" s="37">
        <f>IF(P117&lt;0,0,P117*AreaUnderNormalCurve!$C5)</f>
        <v>0.43378692597297275</v>
      </c>
      <c r="Q133" s="37">
        <f>IF(Q117&lt;0,0,Q117*AreaUnderNormalCurve!$C5)</f>
        <v>0.45047058849837013</v>
      </c>
      <c r="R133" s="37">
        <f>IF(R117&lt;0,0,R117*AreaUnderNormalCurve!$C5)</f>
        <v>0.46523282760588947</v>
      </c>
      <c r="S133" s="37">
        <f>IF(S117&lt;0,0,S117*AreaUnderNormalCurve!$C5)</f>
        <v>0.4780736432955305</v>
      </c>
      <c r="T133" s="37">
        <f>IF(T117&lt;0,0,T117*AreaUnderNormalCurve!$C5)</f>
        <v>0.4889930355672935</v>
      </c>
      <c r="U133" s="37">
        <f>IF(U117&lt;0,0,U117*AreaUnderNormalCurve!$C5)</f>
        <v>0.49799100442117833</v>
      </c>
      <c r="V133" s="37">
        <f>IF(V117&lt;0,0,V117*AreaUnderNormalCurve!$C5)</f>
        <v>0.505067549857185</v>
      </c>
      <c r="W133" s="37">
        <f>IF(W117&lt;0,0,W117*AreaUnderNormalCurve!$C5)</f>
        <v>0.5134563704755639</v>
      </c>
      <c r="X133" s="37">
        <f>IF(X117&lt;0,0,X117*AreaUnderNormalCurve!$C5)</f>
        <v>0.5116289257690468</v>
      </c>
    </row>
    <row r="134" spans="1:24" ht="14.25">
      <c r="A134" s="16"/>
      <c r="B134" s="37">
        <f>IF(B118&lt;0,0,B118*AreaUnderNormalCurve!$C6)</f>
        <v>0</v>
      </c>
      <c r="C134" s="37">
        <f>IF(C118&lt;0,0,C118*AreaUnderNormalCurve!$C6)</f>
        <v>0.03897798513167254</v>
      </c>
      <c r="D134" s="37">
        <f>IF(D118&lt;0,0,D118*AreaUnderNormalCurve!$C6)</f>
        <v>0.270855253390318</v>
      </c>
      <c r="E134" s="37">
        <f>IF(E118&lt;0,0,E118*AreaUnderNormalCurve!$C6)</f>
        <v>0.3785186164236797</v>
      </c>
      <c r="F134" s="37">
        <f>IF(F118&lt;0,0,F118*AreaUnderNormalCurve!$C6)</f>
        <v>0.480665132059734</v>
      </c>
      <c r="G134" s="37">
        <f>IF(G118&lt;0,0,G118*AreaUnderNormalCurve!$C6)</f>
        <v>0.5772948002984807</v>
      </c>
      <c r="H134" s="37">
        <f>IF(H118&lt;0,0,H118*AreaUnderNormalCurve!$C6)</f>
        <v>0.66840762113992</v>
      </c>
      <c r="I134" s="37">
        <f>IF(I118&lt;0,0,I118*AreaUnderNormalCurve!$C6)</f>
        <v>0.7540035945840519</v>
      </c>
      <c r="J134" s="37">
        <f>IF(J118&lt;0,0,J118*AreaUnderNormalCurve!$C6)</f>
        <v>0.8340827206308765</v>
      </c>
      <c r="K134" s="37">
        <f>IF(K118&lt;0,0,K118*AreaUnderNormalCurve!$C6)</f>
        <v>0.908644999280394</v>
      </c>
      <c r="L134" s="37">
        <f>IF(L118&lt;0,0,L118*AreaUnderNormalCurve!$C6)</f>
        <v>0.9776904305326038</v>
      </c>
      <c r="M134" s="37">
        <f>IF(M118&lt;0,0,M118*AreaUnderNormalCurve!$C6)</f>
        <v>1.0412190143875057</v>
      </c>
      <c r="N134" s="37">
        <f>IF(N118&lt;0,0,N118*AreaUnderNormalCurve!$C6)</f>
        <v>1.099230750845101</v>
      </c>
      <c r="O134" s="37">
        <f>IF(O118&lt;0,0,O118*AreaUnderNormalCurve!$C6)</f>
        <v>1.1517256399053886</v>
      </c>
      <c r="P134" s="37">
        <f>IF(P118&lt;0,0,P118*AreaUnderNormalCurve!$C6)</f>
        <v>1.1987036815683685</v>
      </c>
      <c r="Q134" s="37">
        <f>IF(Q118&lt;0,0,Q118*AreaUnderNormalCurve!$C6)</f>
        <v>1.2401648758340411</v>
      </c>
      <c r="R134" s="37">
        <f>IF(R118&lt;0,0,R118*AreaUnderNormalCurve!$C6)</f>
        <v>1.276109222702406</v>
      </c>
      <c r="S134" s="37">
        <f>IF(S118&lt;0,0,S118*AreaUnderNormalCurve!$C6)</f>
        <v>1.3065367221734647</v>
      </c>
      <c r="T134" s="37">
        <f>IF(T118&lt;0,0,T118*AreaUnderNormalCurve!$C6)</f>
        <v>1.3314473742472148</v>
      </c>
      <c r="U134" s="37">
        <f>IF(U118&lt;0,0,U118*AreaUnderNormalCurve!$C6)</f>
        <v>1.3508411789236574</v>
      </c>
      <c r="V134" s="37">
        <f>IF(V118&lt;0,0,V118*AreaUnderNormalCurve!$C6)</f>
        <v>1.3647181362027931</v>
      </c>
      <c r="W134" s="37">
        <f>IF(W118&lt;0,0,W118*AreaUnderNormalCurve!$C6)</f>
        <v>1.3759215085691419</v>
      </c>
      <c r="X134" s="37">
        <f>IF(X118&lt;0,0,X118*AreaUnderNormalCurve!$C6)</f>
        <v>1.3513502116388598</v>
      </c>
    </row>
    <row r="135" spans="1:24" ht="14.25">
      <c r="A135" s="16"/>
      <c r="B135" s="37">
        <f>IF(B119&lt;0,0,B119*AreaUnderNormalCurve!$C7)</f>
        <v>0</v>
      </c>
      <c r="C135" s="37">
        <f>IF(C119&lt;0,0,C119*AreaUnderNormalCurve!$C7)</f>
        <v>0.16938741709139885</v>
      </c>
      <c r="D135" s="37">
        <f>IF(D119&lt;0,0,D119*AreaUnderNormalCurve!$C7)</f>
        <v>0.659852003856356</v>
      </c>
      <c r="E135" s="37">
        <f>IF(E119&lt;0,0,E119*AreaUnderNormalCurve!$C7)</f>
        <v>0.8866246451571682</v>
      </c>
      <c r="F135" s="37">
        <f>IF(F119&lt;0,0,F119*AreaUnderNormalCurve!$C7)</f>
        <v>1.101090851736871</v>
      </c>
      <c r="G135" s="37">
        <f>IF(G119&lt;0,0,G119*AreaUnderNormalCurve!$C7)</f>
        <v>1.303250623595463</v>
      </c>
      <c r="H135" s="37">
        <f>IF(H119&lt;0,0,H119*AreaUnderNormalCurve!$C7)</f>
        <v>1.4931039607329453</v>
      </c>
      <c r="I135" s="37">
        <f>IF(I119&lt;0,0,I119*AreaUnderNormalCurve!$C7)</f>
        <v>1.6706508631493175</v>
      </c>
      <c r="J135" s="37">
        <f>IF(J119&lt;0,0,J119*AreaUnderNormalCurve!$C7)</f>
        <v>1.8358913308445797</v>
      </c>
      <c r="K135" s="37">
        <f>IF(K119&lt;0,0,K119*AreaUnderNormalCurve!$C7)</f>
        <v>1.98882536381873</v>
      </c>
      <c r="L135" s="37">
        <f>IF(L119&lt;0,0,L119*AreaUnderNormalCurve!$C7)</f>
        <v>2.1294529620717717</v>
      </c>
      <c r="M135" s="37">
        <f>IF(M119&lt;0,0,M119*AreaUnderNormalCurve!$C7)</f>
        <v>2.257774125603702</v>
      </c>
      <c r="N135" s="37">
        <f>IF(N119&lt;0,0,N119*AreaUnderNormalCurve!$C7)</f>
        <v>2.3737888544145234</v>
      </c>
      <c r="O135" s="37">
        <f>IF(O119&lt;0,0,O119*AreaUnderNormalCurve!$C7)</f>
        <v>2.4774971485042334</v>
      </c>
      <c r="P135" s="37">
        <f>IF(P119&lt;0,0,P119*AreaUnderNormalCurve!$C7)</f>
        <v>2.5688990078728335</v>
      </c>
      <c r="Q135" s="37">
        <f>IF(Q119&lt;0,0,Q119*AreaUnderNormalCurve!$C7)</f>
        <v>2.6479944325203224</v>
      </c>
      <c r="R135" s="37">
        <f>IF(R119&lt;0,0,R119*AreaUnderNormalCurve!$C7)</f>
        <v>2.714783422446702</v>
      </c>
      <c r="S135" s="37">
        <f>IF(S119&lt;0,0,S119*AreaUnderNormalCurve!$C7)</f>
        <v>2.7692659776519712</v>
      </c>
      <c r="T135" s="37">
        <f>IF(T119&lt;0,0,T119*AreaUnderNormalCurve!$C7)</f>
        <v>2.81144209813613</v>
      </c>
      <c r="U135" s="37">
        <f>IF(U119&lt;0,0,U119*AreaUnderNormalCurve!$C7)</f>
        <v>2.841311783899179</v>
      </c>
      <c r="V135" s="37">
        <f>IF(V119&lt;0,0,V119*AreaUnderNormalCurve!$C7)</f>
        <v>2.8588750349411165</v>
      </c>
      <c r="W135" s="37">
        <f>IF(W119&lt;0,0,W119*AreaUnderNormalCurve!$C7)</f>
        <v>2.857082232861662</v>
      </c>
      <c r="X135" s="37">
        <f>IF(X119&lt;0,0,X119*AreaUnderNormalCurve!$C7)</f>
        <v>2.7620947693341553</v>
      </c>
    </row>
    <row r="136" spans="1:24" ht="14.25">
      <c r="A136" s="16"/>
      <c r="B136" s="37">
        <f>IF(B120&lt;0,0,B120*AreaUnderNormalCurve!$C8)</f>
        <v>0</v>
      </c>
      <c r="C136" s="37">
        <f>IF(C120&lt;0,0,C120*AreaUnderNormalCurve!$C8)</f>
        <v>0.4183731208440953</v>
      </c>
      <c r="D136" s="37">
        <f>IF(D120&lt;0,0,D120*AreaUnderNormalCurve!$C8)</f>
        <v>1.2309360774795497</v>
      </c>
      <c r="E136" s="37">
        <f>IF(E120&lt;0,0,E120*AreaUnderNormalCurve!$C8)</f>
        <v>1.6049908773556074</v>
      </c>
      <c r="F136" s="37">
        <f>IF(F120&lt;0,0,F120*AreaUnderNormalCurve!$C8)</f>
        <v>1.9575612249372172</v>
      </c>
      <c r="G136" s="37">
        <f>IF(G120&lt;0,0,G120*AreaUnderNormalCurve!$C8)</f>
        <v>2.2886471202243808</v>
      </c>
      <c r="H136" s="37">
        <f>IF(H120&lt;0,0,H120*AreaUnderNormalCurve!$C8)</f>
        <v>2.5982485632170977</v>
      </c>
      <c r="I136" s="37">
        <f>IF(I120&lt;0,0,I120*AreaUnderNormalCurve!$C8)</f>
        <v>2.8863655539153665</v>
      </c>
      <c r="J136" s="37">
        <f>IF(J120&lt;0,0,J120*AreaUnderNormalCurve!$C8)</f>
        <v>3.1529980923191894</v>
      </c>
      <c r="K136" s="37">
        <f>IF(K120&lt;0,0,K120*AreaUnderNormalCurve!$C8)</f>
        <v>3.398146178428563</v>
      </c>
      <c r="L136" s="37">
        <f>IF(L120&lt;0,0,L120*AreaUnderNormalCurve!$C8)</f>
        <v>3.621809812243491</v>
      </c>
      <c r="M136" s="37">
        <f>IF(M120&lt;0,0,M120*AreaUnderNormalCurve!$C8)</f>
        <v>3.823988993763972</v>
      </c>
      <c r="N136" s="37">
        <f>IF(N120&lt;0,0,N120*AreaUnderNormalCurve!$C8)</f>
        <v>4.004683722990007</v>
      </c>
      <c r="O136" s="37">
        <f>IF(O120&lt;0,0,O120*AreaUnderNormalCurve!$C8)</f>
        <v>4.163893999921594</v>
      </c>
      <c r="P136" s="37">
        <f>IF(P120&lt;0,0,P120*AreaUnderNormalCurve!$C8)</f>
        <v>4.301619824558734</v>
      </c>
      <c r="Q136" s="37">
        <f>IF(Q120&lt;0,0,Q120*AreaUnderNormalCurve!$C8)</f>
        <v>4.417861196901427</v>
      </c>
      <c r="R136" s="37">
        <f>IF(R120&lt;0,0,R120*AreaUnderNormalCurve!$C8)</f>
        <v>4.512618116949673</v>
      </c>
      <c r="S136" s="37">
        <f>IF(S120&lt;0,0,S120*AreaUnderNormalCurve!$C8)</f>
        <v>4.585890584703473</v>
      </c>
      <c r="T136" s="37">
        <f>IF(T120&lt;0,0,T120*AreaUnderNormalCurve!$C8)</f>
        <v>4.637678600162825</v>
      </c>
      <c r="U136" s="37">
        <f>IF(U120&lt;0,0,U120*AreaUnderNormalCurve!$C8)</f>
        <v>4.66798216332773</v>
      </c>
      <c r="V136" s="37">
        <f>IF(V120&lt;0,0,V120*AreaUnderNormalCurve!$C8)</f>
        <v>4.6768012741981915</v>
      </c>
      <c r="W136" s="37">
        <f>IF(W120&lt;0,0,W120*AreaUnderNormalCurve!$C8)</f>
        <v>4.629986139055768</v>
      </c>
      <c r="X136" s="37">
        <f>IF(X120&lt;0,0,X120*AreaUnderNormalCurve!$C8)</f>
        <v>4.39863004413378</v>
      </c>
    </row>
    <row r="137" spans="1:24" ht="14.25">
      <c r="A137" s="16"/>
      <c r="B137" s="37">
        <f>IF(B121&lt;0,0,B121*AreaUnderNormalCurve!$C9)</f>
        <v>0</v>
      </c>
      <c r="C137" s="37">
        <f>IF(C121&lt;0,0,C121*AreaUnderNormalCurve!$C9)</f>
        <v>0.7126409146119161</v>
      </c>
      <c r="D137" s="37">
        <f>IF(D121&lt;0,0,D121*AreaUnderNormalCurve!$C9)</f>
        <v>1.764327126759838</v>
      </c>
      <c r="E137" s="37">
        <f>IF(E121&lt;0,0,E121*AreaUnderNormalCurve!$C9)</f>
        <v>2.2462487864869907</v>
      </c>
      <c r="F137" s="37">
        <f>IF(F121&lt;0,0,F121*AreaUnderNormalCurve!$C9)</f>
        <v>2.698889481982938</v>
      </c>
      <c r="G137" s="37">
        <f>IF(G121&lt;0,0,G121*AreaUnderNormalCurve!$C9)</f>
        <v>3.12224921324768</v>
      </c>
      <c r="H137" s="37">
        <f>IF(H121&lt;0,0,H121*AreaUnderNormalCurve!$C9)</f>
        <v>3.5163279802812197</v>
      </c>
      <c r="I137" s="37">
        <f>IF(I121&lt;0,0,I121*AreaUnderNormalCurve!$C9)</f>
        <v>3.8811257830835517</v>
      </c>
      <c r="J137" s="37">
        <f>IF(J121&lt;0,0,J121*AreaUnderNormalCurve!$C9)</f>
        <v>4.21664262165468</v>
      </c>
      <c r="K137" s="37">
        <f>IF(K121&lt;0,0,K121*AreaUnderNormalCurve!$C9)</f>
        <v>4.522878495994601</v>
      </c>
      <c r="L137" s="37">
        <f>IF(L121&lt;0,0,L121*AreaUnderNormalCurve!$C9)</f>
        <v>4.79983340610332</v>
      </c>
      <c r="M137" s="37">
        <f>IF(M121&lt;0,0,M121*AreaUnderNormalCurve!$C9)</f>
        <v>5.04750735198083</v>
      </c>
      <c r="N137" s="37">
        <f>IF(N121&lt;0,0,N121*AreaUnderNormalCurve!$C9)</f>
        <v>5.265900333627137</v>
      </c>
      <c r="O137" s="37">
        <f>IF(O121&lt;0,0,O121*AreaUnderNormalCurve!$C9)</f>
        <v>5.455012351042239</v>
      </c>
      <c r="P137" s="37">
        <f>IF(P121&lt;0,0,P121*AreaUnderNormalCurve!$C9)</f>
        <v>5.6148434042261375</v>
      </c>
      <c r="Q137" s="37">
        <f>IF(Q121&lt;0,0,Q121*AreaUnderNormalCurve!$C9)</f>
        <v>5.745393493178829</v>
      </c>
      <c r="R137" s="37">
        <f>IF(R121&lt;0,0,R121*AreaUnderNormalCurve!$C9)</f>
        <v>5.846662617900314</v>
      </c>
      <c r="S137" s="37">
        <f>IF(S121&lt;0,0,S121*AreaUnderNormalCurve!$C9)</f>
        <v>5.918650778390594</v>
      </c>
      <c r="T137" s="37">
        <f>IF(T121&lt;0,0,T121*AreaUnderNormalCurve!$C9)</f>
        <v>5.961357974649669</v>
      </c>
      <c r="U137" s="37">
        <f>IF(U121&lt;0,0,U121*AreaUnderNormalCurve!$C9)</f>
        <v>5.974784206677543</v>
      </c>
      <c r="V137" s="37">
        <f>IF(V121&lt;0,0,V121*AreaUnderNormalCurve!$C9)</f>
        <v>5.958929474474209</v>
      </c>
      <c r="W137" s="37">
        <f>IF(W121&lt;0,0,W121*AreaUnderNormalCurve!$C9)</f>
        <v>5.839377117373928</v>
      </c>
      <c r="X137" s="37">
        <f>IF(X121&lt;0,0,X121*AreaUnderNormalCurve!$C9)</f>
        <v>5.440441349989461</v>
      </c>
    </row>
    <row r="138" spans="1:24" ht="14.25">
      <c r="A138" s="16"/>
      <c r="B138" s="37">
        <f>IF(B122&lt;0,0,B122*AreaUnderNormalCurve!$C10)</f>
        <v>0</v>
      </c>
      <c r="C138" s="37">
        <f>IF(C122&lt;0,0,C122*AreaUnderNormalCurve!$C10)</f>
        <v>0.8878364793111274</v>
      </c>
      <c r="D138" s="37">
        <f>IF(D122&lt;0,0,D122*AreaUnderNormalCurve!$C10)</f>
        <v>1.9518397739724906</v>
      </c>
      <c r="E138" s="37">
        <f>IF(E122&lt;0,0,E122*AreaUnderNormalCurve!$C10)</f>
        <v>2.4370797211530646</v>
      </c>
      <c r="F138" s="37">
        <f>IF(F122&lt;0,0,F122*AreaUnderNormalCurve!$C10)</f>
        <v>2.8911452015669</v>
      </c>
      <c r="G138" s="37">
        <f>IF(G122&lt;0,0,G122*AreaUnderNormalCurve!$C10)</f>
        <v>3.3140362152139966</v>
      </c>
      <c r="H138" s="37">
        <f>IF(H122&lt;0,0,H122*AreaUnderNormalCurve!$C10)</f>
        <v>3.705752762094355</v>
      </c>
      <c r="I138" s="37">
        <f>IF(I122&lt;0,0,I122*AreaUnderNormalCurve!$C10)</f>
        <v>4.066294842207974</v>
      </c>
      <c r="J138" s="37">
        <f>IF(J122&lt;0,0,J122*AreaUnderNormalCurve!$C10)</f>
        <v>4.3956624555548585</v>
      </c>
      <c r="K138" s="37">
        <f>IF(K122&lt;0,0,K122*AreaUnderNormalCurve!$C10)</f>
        <v>4.693855602135</v>
      </c>
      <c r="L138" s="37">
        <f>IF(L122&lt;0,0,L122*AreaUnderNormalCurve!$C10)</f>
        <v>4.960874281948405</v>
      </c>
      <c r="M138" s="37">
        <f>IF(M122&lt;0,0,M122*AreaUnderNormalCurve!$C10)</f>
        <v>5.196718494995071</v>
      </c>
      <c r="N138" s="37">
        <f>IF(N122&lt;0,0,N122*AreaUnderNormalCurve!$C10)</f>
        <v>5.401388241274998</v>
      </c>
      <c r="O138" s="37">
        <f>IF(O122&lt;0,0,O122*AreaUnderNormalCurve!$C10)</f>
        <v>5.574883520788188</v>
      </c>
      <c r="P138" s="37">
        <f>IF(P122&lt;0,0,P122*AreaUnderNormalCurve!$C10)</f>
        <v>5.717204333534637</v>
      </c>
      <c r="Q138" s="37">
        <f>IF(Q122&lt;0,0,Q122*AreaUnderNormalCurve!$C10)</f>
        <v>5.828350679514347</v>
      </c>
      <c r="R138" s="37">
        <f>IF(R122&lt;0,0,R122*AreaUnderNormalCurve!$C10)</f>
        <v>5.908322558727323</v>
      </c>
      <c r="S138" s="37">
        <f>IF(S122&lt;0,0,S122*AreaUnderNormalCurve!$C10)</f>
        <v>5.957119971173558</v>
      </c>
      <c r="T138" s="37">
        <f>IF(T122&lt;0,0,T122*AreaUnderNormalCurve!$C10)</f>
        <v>5.974742916853052</v>
      </c>
      <c r="U138" s="37">
        <f>IF(U122&lt;0,0,U122*AreaUnderNormalCurve!$C10)</f>
        <v>5.961191395765809</v>
      </c>
      <c r="V138" s="37">
        <f>IF(V122&lt;0,0,V122*AreaUnderNormalCurve!$C10)</f>
        <v>5.916465407911829</v>
      </c>
      <c r="W138" s="37">
        <f>IF(W122&lt;0,0,W122*AreaUnderNormalCurve!$C10)</f>
        <v>5.733490031903655</v>
      </c>
      <c r="X138" s="37">
        <f>IF(X122&lt;0,0,X122*AreaUnderNormalCurve!$C10)</f>
        <v>5.225218467140848</v>
      </c>
    </row>
    <row r="139" spans="1:24" ht="14.25">
      <c r="A139" s="16"/>
      <c r="B139" s="37">
        <f>IF(B123&lt;0,0,B123*AreaUnderNormalCurve!$C11)</f>
        <v>0</v>
      </c>
      <c r="C139" s="37">
        <f>IF(C123&lt;0,0,C123*AreaUnderNormalCurve!$C11)</f>
        <v>0.8297853685998945</v>
      </c>
      <c r="D139" s="37">
        <f>IF(D123&lt;0,0,D123*AreaUnderNormalCurve!$C11)</f>
        <v>1.671272565477098</v>
      </c>
      <c r="E139" s="37">
        <f>IF(E123&lt;0,0,E123*AreaUnderNormalCurve!$C11)</f>
        <v>2.0531197093103515</v>
      </c>
      <c r="F139" s="37">
        <f>IF(F123&lt;0,0,F123*AreaUnderNormalCurve!$C11)</f>
        <v>2.409035883406709</v>
      </c>
      <c r="G139" s="37">
        <f>IF(G123&lt;0,0,G123*AreaUnderNormalCurve!$C11)</f>
        <v>2.7390210877661665</v>
      </c>
      <c r="H139" s="37">
        <f>IF(H123&lt;0,0,H123*AreaUnderNormalCurve!$C11)</f>
        <v>3.0430753223887295</v>
      </c>
      <c r="I139" s="37">
        <f>IF(I123&lt;0,0,I123*AreaUnderNormalCurve!$C11)</f>
        <v>3.3211985872743903</v>
      </c>
      <c r="J139" s="37">
        <f>IF(J123&lt;0,0,J123*AreaUnderNormalCurve!$C11)</f>
        <v>3.573390882423159</v>
      </c>
      <c r="K139" s="37">
        <f>IF(K123&lt;0,0,K123*AreaUnderNormalCurve!$C11)</f>
        <v>3.799652207835024</v>
      </c>
      <c r="L139" s="37">
        <f>IF(L123&lt;0,0,L123*AreaUnderNormalCurve!$C11)</f>
        <v>3.9999825635099935</v>
      </c>
      <c r="M139" s="37">
        <f>IF(M123&lt;0,0,M123*AreaUnderNormalCurve!$C11)</f>
        <v>4.174381949448063</v>
      </c>
      <c r="N139" s="37">
        <f>IF(N123&lt;0,0,N123*AreaUnderNormalCurve!$C11)</f>
        <v>4.322850365649238</v>
      </c>
      <c r="O139" s="37">
        <f>IF(O123&lt;0,0,O123*AreaUnderNormalCurve!$C11)</f>
        <v>4.445387812113512</v>
      </c>
      <c r="P139" s="37">
        <f>IF(P123&lt;0,0,P123*AreaUnderNormalCurve!$C11)</f>
        <v>4.541994288840891</v>
      </c>
      <c r="Q139" s="37">
        <f>IF(Q123&lt;0,0,Q123*AreaUnderNormalCurve!$C11)</f>
        <v>4.612669795831367</v>
      </c>
      <c r="R139" s="37">
        <f>IF(R123&lt;0,0,R123*AreaUnderNormalCurve!$C11)</f>
        <v>4.657414333084948</v>
      </c>
      <c r="S139" s="37">
        <f>IF(S123&lt;0,0,S123*AreaUnderNormalCurve!$C11)</f>
        <v>4.676227900601634</v>
      </c>
      <c r="T139" s="37">
        <f>IF(T123&lt;0,0,T123*AreaUnderNormalCurve!$C11)</f>
        <v>4.669110498381419</v>
      </c>
      <c r="U139" s="37">
        <f>IF(U123&lt;0,0,U123*AreaUnderNormalCurve!$C11)</f>
        <v>4.636062126424304</v>
      </c>
      <c r="V139" s="37">
        <f>IF(V123&lt;0,0,V123*AreaUnderNormalCurve!$C11)</f>
        <v>4.577082784730292</v>
      </c>
      <c r="W139" s="37">
        <f>IF(W123&lt;0,0,W123*AreaUnderNormalCurve!$C11)</f>
        <v>4.381331192131582</v>
      </c>
      <c r="X139" s="37">
        <f>IF(X123&lt;0,0,X123*AreaUnderNormalCurve!$C11)</f>
        <v>3.8932215302067714</v>
      </c>
    </row>
    <row r="140" spans="1:24" ht="14.25">
      <c r="A140" s="16"/>
      <c r="B140" s="37">
        <f>IF(B124&lt;0,0,B124*AreaUnderNormalCurve!$C12)</f>
        <v>0</v>
      </c>
      <c r="C140" s="37">
        <f>IF(C124&lt;0,0,C124*AreaUnderNormalCurve!$C12)</f>
        <v>0.5893078567620941</v>
      </c>
      <c r="D140" s="37">
        <f>IF(D124&lt;0,0,D124*AreaUnderNormalCurve!$C12)</f>
        <v>1.1092948501780684</v>
      </c>
      <c r="E140" s="37">
        <f>IF(E124&lt;0,0,E124*AreaUnderNormalCurve!$C12)</f>
        <v>1.3440209846439997</v>
      </c>
      <c r="F140" s="37">
        <f>IF(F124&lt;0,0,F124*AreaUnderNormalCurve!$C12)</f>
        <v>1.5619022109485599</v>
      </c>
      <c r="G140" s="37">
        <f>IF(G124&lt;0,0,G124*AreaUnderNormalCurve!$C12)</f>
        <v>1.7629385290917505</v>
      </c>
      <c r="H140" s="37">
        <f>IF(H124&lt;0,0,H124*AreaUnderNormalCurve!$C12)</f>
        <v>1.9471299390735703</v>
      </c>
      <c r="I140" s="37">
        <f>IF(I124&lt;0,0,I124*AreaUnderNormalCurve!$C12)</f>
        <v>2.1144764408940206</v>
      </c>
      <c r="J140" s="37">
        <f>IF(J124&lt;0,0,J124*AreaUnderNormalCurve!$C12)</f>
        <v>2.2649780345530997</v>
      </c>
      <c r="K140" s="37">
        <f>IF(K124&lt;0,0,K124*AreaUnderNormalCurve!$C12)</f>
        <v>2.398634720050808</v>
      </c>
      <c r="L140" s="37">
        <f>IF(L124&lt;0,0,L124*AreaUnderNormalCurve!$C12)</f>
        <v>2.5154464973871455</v>
      </c>
      <c r="M140" s="37">
        <f>IF(M124&lt;0,0,M124*AreaUnderNormalCurve!$C12)</f>
        <v>2.6154133665621138</v>
      </c>
      <c r="N140" s="37">
        <f>IF(N124&lt;0,0,N124*AreaUnderNormalCurve!$C12)</f>
        <v>2.6985353275757107</v>
      </c>
      <c r="O140" s="37">
        <f>IF(O124&lt;0,0,O124*AreaUnderNormalCurve!$C12)</f>
        <v>2.7648123804279385</v>
      </c>
      <c r="P140" s="37">
        <f>IF(P124&lt;0,0,P124*AreaUnderNormalCurve!$C12)</f>
        <v>2.814244525118794</v>
      </c>
      <c r="Q140" s="37">
        <f>IF(Q124&lt;0,0,Q124*AreaUnderNormalCurve!$C12)</f>
        <v>2.8468317616482803</v>
      </c>
      <c r="R140" s="37">
        <f>IF(R124&lt;0,0,R124*AreaUnderNormalCurve!$C12)</f>
        <v>2.8625740900163965</v>
      </c>
      <c r="S140" s="37">
        <f>IF(S124&lt;0,0,S124*AreaUnderNormalCurve!$C12)</f>
        <v>2.8614715102231414</v>
      </c>
      <c r="T140" s="37">
        <f>IF(T124&lt;0,0,T124*AreaUnderNormalCurve!$C12)</f>
        <v>2.8435240222685167</v>
      </c>
      <c r="U140" s="37">
        <f>IF(U124&lt;0,0,U124*AreaUnderNormalCurve!$C12)</f>
        <v>2.80873162615252</v>
      </c>
      <c r="V140" s="37">
        <f>IF(V124&lt;0,0,V124*AreaUnderNormalCurve!$C12)</f>
        <v>2.7570943218751545</v>
      </c>
      <c r="W140" s="37">
        <f>IF(W124&lt;0,0,W124*AreaUnderNormalCurve!$C12)</f>
        <v>2.6032849888363114</v>
      </c>
      <c r="X140" s="37">
        <f>IF(X124&lt;0,0,X124*AreaUnderNormalCurve!$C12)</f>
        <v>2.246234178067769</v>
      </c>
    </row>
    <row r="141" spans="1:24" ht="14.25">
      <c r="A141" s="16"/>
      <c r="B141" s="37">
        <f>IF(B125&lt;0,0,B125*AreaUnderNormalCurve!$C13)</f>
        <v>0</v>
      </c>
      <c r="C141" s="37">
        <f>IF(C125&lt;0,0,C125*AreaUnderNormalCurve!$C13)</f>
        <v>0.3213950651454929</v>
      </c>
      <c r="D141" s="37">
        <f>IF(D125&lt;0,0,D125*AreaUnderNormalCurve!$C13)</f>
        <v>0.5731275990537446</v>
      </c>
      <c r="E141" s="37">
        <f>IF(E125&lt;0,0,E125*AreaUnderNormalCurve!$C13)</f>
        <v>0.6861400761177637</v>
      </c>
      <c r="F141" s="37">
        <f>IF(F125&lt;0,0,F125*AreaUnderNormalCurve!$C13)</f>
        <v>0.7905833599217131</v>
      </c>
      <c r="G141" s="37">
        <f>IF(G125&lt;0,0,G125*AreaUnderNormalCurve!$C13)</f>
        <v>0.8864574504655913</v>
      </c>
      <c r="H141" s="37">
        <f>IF(H125&lt;0,0,H125*AreaUnderNormalCurve!$C13)</f>
        <v>0.9737623477493992</v>
      </c>
      <c r="I141" s="37">
        <f>IF(I125&lt;0,0,I125*AreaUnderNormalCurve!$C13)</f>
        <v>1.0524980517731366</v>
      </c>
      <c r="J141" s="37">
        <f>IF(J125&lt;0,0,J125*AreaUnderNormalCurve!$C13)</f>
        <v>1.122664562536803</v>
      </c>
      <c r="K141" s="37">
        <f>IF(K125&lt;0,0,K125*AreaUnderNormalCurve!$C13)</f>
        <v>1.1842618800403988</v>
      </c>
      <c r="L141" s="37">
        <f>IF(L125&lt;0,0,L125*AreaUnderNormalCurve!$C13)</f>
        <v>1.2372900042839239</v>
      </c>
      <c r="M141" s="37">
        <f>IF(M125&lt;0,0,M125*AreaUnderNormalCurve!$C13)</f>
        <v>1.281748935267379</v>
      </c>
      <c r="N141" s="37">
        <f>IF(N125&lt;0,0,N125*AreaUnderNormalCurve!$C13)</f>
        <v>1.3176386729907628</v>
      </c>
      <c r="O141" s="37">
        <f>IF(O125&lt;0,0,O125*AreaUnderNormalCurve!$C13)</f>
        <v>1.344959217454076</v>
      </c>
      <c r="P141" s="37">
        <f>IF(P125&lt;0,0,P125*AreaUnderNormalCurve!$C13)</f>
        <v>1.3637105686573194</v>
      </c>
      <c r="Q141" s="37">
        <f>IF(Q125&lt;0,0,Q125*AreaUnderNormalCurve!$C13)</f>
        <v>1.3738927266004912</v>
      </c>
      <c r="R141" s="37">
        <f>IF(R125&lt;0,0,R125*AreaUnderNormalCurve!$C13)</f>
        <v>1.3755056912835923</v>
      </c>
      <c r="S141" s="37">
        <f>IF(S125&lt;0,0,S125*AreaUnderNormalCurve!$C13)</f>
        <v>1.3685494627066246</v>
      </c>
      <c r="T141" s="37">
        <f>IF(T125&lt;0,0,T125*AreaUnderNormalCurve!$C13)</f>
        <v>1.3530240408695837</v>
      </c>
      <c r="U141" s="37">
        <f>IF(U125&lt;0,0,U125*AreaUnderNormalCurve!$C13)</f>
        <v>1.3289294257724742</v>
      </c>
      <c r="V141" s="37">
        <f>IF(V125&lt;0,0,V125*AreaUnderNormalCurve!$C13)</f>
        <v>1.2962656174152931</v>
      </c>
      <c r="W141" s="37">
        <f>IF(W125&lt;0,0,W125*AreaUnderNormalCurve!$C13)</f>
        <v>1.2052304209207194</v>
      </c>
      <c r="X141" s="37">
        <f>IF(X125&lt;0,0,X125*AreaUnderNormalCurve!$C13)</f>
        <v>1.0044086767283296</v>
      </c>
    </row>
    <row r="142" spans="1:24" ht="14.25">
      <c r="A142" s="16"/>
      <c r="B142" s="37">
        <f>IF(B126&lt;0,0,B126*AreaUnderNormalCurve!$C14)</f>
        <v>0</v>
      </c>
      <c r="C142" s="37">
        <f>IF(C126&lt;0,0,C126*AreaUnderNormalCurve!$C14)</f>
        <v>0.13432280457484397</v>
      </c>
      <c r="D142" s="37">
        <f>IF(D126&lt;0,0,D126*AreaUnderNormalCurve!$C14)</f>
        <v>0.22911992876603005</v>
      </c>
      <c r="E142" s="37">
        <f>IF(E126&lt;0,0,E126*AreaUnderNormalCurve!$C14)</f>
        <v>0.27143386127115005</v>
      </c>
      <c r="F142" s="37">
        <f>IF(F126&lt;0,0,F126*AreaUnderNormalCurve!$C14)</f>
        <v>0.31035804071595513</v>
      </c>
      <c r="G142" s="37">
        <f>IF(G126&lt;0,0,G126*AreaUnderNormalCurve!$C14)</f>
        <v>0.3458924671004448</v>
      </c>
      <c r="H142" s="37">
        <f>IF(H126&lt;0,0,H126*AreaUnderNormalCurve!$C14)</f>
        <v>0.37803714042461917</v>
      </c>
      <c r="I142" s="37">
        <f>IF(I126&lt;0,0,I126*AreaUnderNormalCurve!$C14)</f>
        <v>0.40679206068847834</v>
      </c>
      <c r="J142" s="37">
        <f>IF(J126&lt;0,0,J126*AreaUnderNormalCurve!$C14)</f>
        <v>0.43215722789202254</v>
      </c>
      <c r="K142" s="37">
        <f>IF(K126&lt;0,0,K126*AreaUnderNormalCurve!$C14)</f>
        <v>0.4541326420352511</v>
      </c>
      <c r="L142" s="37">
        <f>IF(L126&lt;0,0,L126*AreaUnderNormalCurve!$C14)</f>
        <v>0.47271830311816454</v>
      </c>
      <c r="M142" s="37">
        <f>IF(M126&lt;0,0,M126*AreaUnderNormalCurve!$C14)</f>
        <v>0.4879142111407627</v>
      </c>
      <c r="N142" s="37">
        <f>IF(N126&lt;0,0,N126*AreaUnderNormalCurve!$C14)</f>
        <v>0.499720366103046</v>
      </c>
      <c r="O142" s="37">
        <f>IF(O126&lt;0,0,O126*AreaUnderNormalCurve!$C14)</f>
        <v>0.5081367680050136</v>
      </c>
      <c r="P142" s="37">
        <f>IF(P126&lt;0,0,P126*AreaUnderNormalCurve!$C14)</f>
        <v>0.5131634168466663</v>
      </c>
      <c r="Q142" s="37">
        <f>IF(Q126&lt;0,0,Q126*AreaUnderNormalCurve!$C14)</f>
        <v>0.5148003126280035</v>
      </c>
      <c r="R142" s="37">
        <f>IF(R126&lt;0,0,R126*AreaUnderNormalCurve!$C14)</f>
        <v>0.5130474553490255</v>
      </c>
      <c r="S142" s="37">
        <f>IF(S126&lt;0,0,S126*AreaUnderNormalCurve!$C14)</f>
        <v>0.5079048450097329</v>
      </c>
      <c r="T142" s="37">
        <f>IF(T126&lt;0,0,T126*AreaUnderNormalCurve!$C14)</f>
        <v>0.49937248161012443</v>
      </c>
      <c r="U142" s="37">
        <f>IF(U126&lt;0,0,U126*AreaUnderNormalCurve!$C14)</f>
        <v>0.48745036515020057</v>
      </c>
      <c r="V142" s="37">
        <f>IF(V126&lt;0,0,V126*AreaUnderNormalCurve!$C14)</f>
        <v>0.4721384956299618</v>
      </c>
      <c r="W142" s="37">
        <f>IF(W126&lt;0,0,W126*AreaUnderNormalCurve!$C14)</f>
        <v>0.43134549740853817</v>
      </c>
      <c r="X142" s="37">
        <f>IF(X126&lt;0,0,X126*AreaUnderNormalCurve!$C14)</f>
        <v>0.34473285212403937</v>
      </c>
    </row>
    <row r="143" spans="1:24" ht="14.25">
      <c r="A143" s="16"/>
      <c r="B143" s="37">
        <f>IF(B127&lt;0,0,B127*AreaUnderNormalCurve!$C15)</f>
        <v>0</v>
      </c>
      <c r="C143" s="37">
        <f>IF(C127&lt;0,0,C127*AreaUnderNormalCurve!$C15)</f>
        <v>0.04399314959320316</v>
      </c>
      <c r="D143" s="37">
        <f>IF(D127&lt;0,0,D127*AreaUnderNormalCurve!$C15)</f>
        <v>0.07229322172527111</v>
      </c>
      <c r="E143" s="37">
        <f>IF(E127&lt;0,0,E127*AreaUnderNormalCurve!$C15)</f>
        <v>0.08484921806798347</v>
      </c>
      <c r="F143" s="37">
        <f>IF(F127&lt;0,0,F127*AreaUnderNormalCurve!$C15)</f>
        <v>0.0963425212618148</v>
      </c>
      <c r="G143" s="37">
        <f>IF(G127&lt;0,0,G127*AreaUnderNormalCurve!$C15)</f>
        <v>0.10677313130676505</v>
      </c>
      <c r="H143" s="37">
        <f>IF(H127&lt;0,0,H127*AreaUnderNormalCurve!$C15)</f>
        <v>0.11614104820283426</v>
      </c>
      <c r="I143" s="37">
        <f>IF(I127&lt;0,0,I127*AreaUnderNormalCurve!$C15)</f>
        <v>0.12444627195002245</v>
      </c>
      <c r="J143" s="37">
        <f>IF(J127&lt;0,0,J127*AreaUnderNormalCurve!$C15)</f>
        <v>0.13168880254832963</v>
      </c>
      <c r="K143" s="37">
        <f>IF(K127&lt;0,0,K127*AreaUnderNormalCurve!$C15)</f>
        <v>0.13786863999775556</v>
      </c>
      <c r="L143" s="37">
        <f>IF(L127&lt;0,0,L127*AreaUnderNormalCurve!$C15)</f>
        <v>0.14298578429830056</v>
      </c>
      <c r="M143" s="37">
        <f>IF(M127&lt;0,0,M127*AreaUnderNormalCurve!$C15)</f>
        <v>0.14704023544996447</v>
      </c>
      <c r="N143" s="37">
        <f>IF(N127&lt;0,0,N127*AreaUnderNormalCurve!$C15)</f>
        <v>0.15003199345274734</v>
      </c>
      <c r="O143" s="37">
        <f>IF(O127&lt;0,0,O127*AreaUnderNormalCurve!$C15)</f>
        <v>0.15196105830664916</v>
      </c>
      <c r="P143" s="37">
        <f>IF(P127&lt;0,0,P127*AreaUnderNormalCurve!$C15)</f>
        <v>0.15282743001166993</v>
      </c>
      <c r="Q143" s="37">
        <f>IF(Q127&lt;0,0,Q127*AreaUnderNormalCurve!$C15)</f>
        <v>0.15263110856780965</v>
      </c>
      <c r="R143" s="37">
        <f>IF(R127&lt;0,0,R127*AreaUnderNormalCurve!$C15)</f>
        <v>0.15137209397506826</v>
      </c>
      <c r="S143" s="37">
        <f>IF(S127&lt;0,0,S127*AreaUnderNormalCurve!$C15)</f>
        <v>0.14905038623344588</v>
      </c>
      <c r="T143" s="37">
        <f>IF(T127&lt;0,0,T127*AreaUnderNormalCurve!$C15)</f>
        <v>0.1456659853429423</v>
      </c>
      <c r="U143" s="37">
        <f>IF(U127&lt;0,0,U127*AreaUnderNormalCurve!$C15)</f>
        <v>0.14121889130355775</v>
      </c>
      <c r="V143" s="37">
        <f>IF(V127&lt;0,0,V127*AreaUnderNormalCurve!$C15)</f>
        <v>0.13570910411529216</v>
      </c>
      <c r="W143" s="37">
        <f>IF(W127&lt;0,0,W127*AreaUnderNormalCurve!$C15)</f>
        <v>0.1215014502921178</v>
      </c>
      <c r="X143" s="37">
        <f>IF(X127&lt;0,0,X127*AreaUnderNormalCurve!$C15)</f>
        <v>0.09221977094074847</v>
      </c>
    </row>
    <row r="144" spans="1:24" ht="28.5">
      <c r="A144" s="35" t="s">
        <v>13</v>
      </c>
      <c r="B144" s="24">
        <f aca="true" t="shared" si="21" ref="B144:X144">SUM(B132:B143)</f>
        <v>0</v>
      </c>
      <c r="C144" s="24">
        <f t="shared" si="21"/>
        <v>4.146020161665739</v>
      </c>
      <c r="D144" s="24">
        <f t="shared" si="21"/>
        <v>9.636145860310165</v>
      </c>
      <c r="E144" s="24">
        <f t="shared" si="21"/>
        <v>12.14761672323074</v>
      </c>
      <c r="F144" s="24">
        <f t="shared" si="21"/>
        <v>14.501075736083838</v>
      </c>
      <c r="G144" s="24">
        <f t="shared" si="21"/>
        <v>16.69652289886946</v>
      </c>
      <c r="H144" s="24">
        <f t="shared" si="21"/>
        <v>18.73395821158761</v>
      </c>
      <c r="I144" s="24">
        <f t="shared" si="21"/>
        <v>20.61338167423827</v>
      </c>
      <c r="J144" s="24">
        <f t="shared" si="21"/>
        <v>22.334793286821466</v>
      </c>
      <c r="K144" s="24">
        <f t="shared" si="21"/>
        <v>23.898193049337173</v>
      </c>
      <c r="L144" s="24">
        <f t="shared" si="21"/>
        <v>25.303580961785414</v>
      </c>
      <c r="M144" s="24">
        <f t="shared" si="21"/>
        <v>26.550957024166163</v>
      </c>
      <c r="N144" s="24">
        <f t="shared" si="21"/>
        <v>27.640321236479448</v>
      </c>
      <c r="O144" s="24">
        <f t="shared" si="21"/>
        <v>28.571673598725248</v>
      </c>
      <c r="P144" s="24">
        <f t="shared" si="21"/>
        <v>29.345014110903573</v>
      </c>
      <c r="Q144" s="24">
        <f t="shared" si="21"/>
        <v>29.96034277301442</v>
      </c>
      <c r="R144" s="24">
        <f t="shared" si="21"/>
        <v>30.417659585057784</v>
      </c>
      <c r="S144" s="24">
        <f t="shared" si="21"/>
        <v>30.716964547033683</v>
      </c>
      <c r="T144" s="24">
        <f t="shared" si="21"/>
        <v>30.85825765894209</v>
      </c>
      <c r="U144" s="24">
        <f t="shared" si="21"/>
        <v>30.84153892078303</v>
      </c>
      <c r="V144" s="24">
        <f t="shared" si="21"/>
        <v>30.666808332556496</v>
      </c>
      <c r="W144" s="24">
        <f t="shared" si="21"/>
        <v>29.843311605900993</v>
      </c>
      <c r="X144" s="24">
        <f t="shared" si="21"/>
        <v>27.422977640411634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X144"/>
  <sheetViews>
    <sheetView workbookViewId="0" topLeftCell="A1">
      <selection activeCell="N5" sqref="N5"/>
    </sheetView>
  </sheetViews>
  <sheetFormatPr defaultColWidth="9.140625" defaultRowHeight="15"/>
  <cols>
    <col min="2" max="2" width="10.28125" style="0" customWidth="1"/>
    <col min="3" max="3" width="11.28125" style="0" customWidth="1"/>
    <col min="5" max="5" width="10.421875" style="0" customWidth="1"/>
    <col min="6" max="6" width="11.00390625" style="0" customWidth="1"/>
    <col min="7" max="7" width="10.8515625" style="0" customWidth="1"/>
    <col min="8" max="8" width="11.140625" style="0" customWidth="1"/>
    <col min="9" max="9" width="10.7109375" style="0" customWidth="1"/>
    <col min="10" max="10" width="12.57421875" style="0" customWidth="1"/>
    <col min="11" max="11" width="12.7109375" style="0" customWidth="1"/>
    <col min="12" max="12" width="14.421875" style="0" customWidth="1"/>
    <col min="13" max="13" width="11.57421875" style="0" customWidth="1"/>
    <col min="14" max="14" width="10.00390625" style="0" customWidth="1"/>
    <col min="15" max="15" width="11.28125" style="0" customWidth="1"/>
    <col min="16" max="16" width="11.140625" style="0" customWidth="1"/>
    <col min="17" max="17" width="11.8515625" style="0" customWidth="1"/>
    <col min="18" max="18" width="12.00390625" style="0" customWidth="1"/>
    <col min="19" max="19" width="13.00390625" style="0" customWidth="1"/>
    <col min="20" max="20" width="12.28125" style="0" customWidth="1"/>
    <col min="21" max="21" width="12.00390625" style="0" customWidth="1"/>
    <col min="22" max="22" width="10.28125" style="0" customWidth="1"/>
    <col min="23" max="23" width="12.00390625" style="0" customWidth="1"/>
    <col min="24" max="24" width="11.8515625" style="0" customWidth="1"/>
  </cols>
  <sheetData>
    <row r="1" spans="1:23" ht="18">
      <c r="A1" s="1"/>
      <c r="B1" s="1"/>
      <c r="C1" s="1"/>
      <c r="D1" s="38" t="s">
        <v>16</v>
      </c>
      <c r="E1" s="38"/>
      <c r="F1" s="38"/>
      <c r="G1" s="38"/>
      <c r="H1" s="38"/>
      <c r="I1" s="14">
        <v>90</v>
      </c>
      <c r="J1" s="1"/>
      <c r="K1" s="23"/>
      <c r="L1" s="1" t="s">
        <v>19</v>
      </c>
      <c r="M1" s="1" t="s">
        <v>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s="3" customFormat="1" ht="15">
      <c r="A3" s="21"/>
      <c r="B3" s="26" t="str">
        <f>"-1.5 ML/ha"</f>
        <v>-1.5 ML/ha</v>
      </c>
      <c r="C3" s="26" t="str">
        <f>"-1.0 ML/ha"</f>
        <v>-1.0 ML/ha</v>
      </c>
      <c r="D3" s="26" t="str">
        <f>"-0.8 ML/ha"</f>
        <v>-0.8 ML/ha</v>
      </c>
      <c r="E3" s="26" t="str">
        <f>"-0.7 ML/ha"</f>
        <v>-0.7 ML/ha</v>
      </c>
      <c r="F3" s="26" t="str">
        <f>"-0.6 ML/ha"</f>
        <v>-0.6 ML/ha</v>
      </c>
      <c r="G3" s="26" t="str">
        <f>"-0.5 ML/ha"</f>
        <v>-0.5 ML/ha</v>
      </c>
      <c r="H3" s="26" t="str">
        <f>"-0.4 ML/ha"</f>
        <v>-0.4 ML/ha</v>
      </c>
      <c r="I3" s="26" t="str">
        <f>"-0.3 ML/ha"</f>
        <v>-0.3 ML/ha</v>
      </c>
      <c r="J3" s="26" t="str">
        <f>"-0.2 ML/ha"</f>
        <v>-0.2 ML/ha</v>
      </c>
      <c r="K3" s="26" t="str">
        <f>"-0.1 ML/ha"</f>
        <v>-0.1 ML/ha</v>
      </c>
      <c r="L3" s="26" t="s">
        <v>8</v>
      </c>
      <c r="M3" s="26" t="str">
        <f>"+0.1 ML/ha"</f>
        <v>+0.1 ML/ha</v>
      </c>
      <c r="N3" s="26" t="str">
        <f>"+0.2 ML/ha"</f>
        <v>+0.2 ML/ha</v>
      </c>
      <c r="O3" s="26" t="str">
        <f>"+0.3 ML/ha"</f>
        <v>+0.3 ML/ha</v>
      </c>
      <c r="P3" s="26" t="str">
        <f>"+0.4 ML/ha"</f>
        <v>+0.4 ML/ha</v>
      </c>
      <c r="Q3" s="26" t="str">
        <f>"+0.5 ML/ha"</f>
        <v>+0.5 ML/ha</v>
      </c>
      <c r="R3" s="26" t="str">
        <f>"+0.6 ML/ha"</f>
        <v>+0.6 ML/ha</v>
      </c>
      <c r="S3" s="26" t="str">
        <f>"+0.7 ML/ha"</f>
        <v>+0.7 ML/ha</v>
      </c>
      <c r="T3" s="26" t="str">
        <f>"+0.8 ML/ha"</f>
        <v>+0.8 ML/ha</v>
      </c>
      <c r="U3" s="26" t="str">
        <f>"+0.9 ML/ha"</f>
        <v>+0.9 ML/ha</v>
      </c>
      <c r="V3" s="26" t="str">
        <f>"+1.0 ML/ha"</f>
        <v>+1.0 ML/ha</v>
      </c>
      <c r="W3" s="26" t="str">
        <f>"+1.2 ML/ha"</f>
        <v>+1.2 ML/ha</v>
      </c>
      <c r="X3" s="22" t="str">
        <f>"+1.5 ML/ha"</f>
        <v>+1.5 ML/ha</v>
      </c>
    </row>
    <row r="4" spans="1:24" s="4" customFormat="1" ht="15">
      <c r="A4" s="27" t="s">
        <v>9</v>
      </c>
      <c r="B4" s="25">
        <v>0.125</v>
      </c>
      <c r="C4" s="25">
        <v>0.25</v>
      </c>
      <c r="D4" s="25">
        <v>0.3</v>
      </c>
      <c r="E4" s="25">
        <v>0.325</v>
      </c>
      <c r="F4" s="25">
        <v>0.35</v>
      </c>
      <c r="G4" s="25">
        <v>0.375</v>
      </c>
      <c r="H4" s="25">
        <v>0.4</v>
      </c>
      <c r="I4" s="25">
        <v>0.425</v>
      </c>
      <c r="J4" s="25">
        <v>0.45</v>
      </c>
      <c r="K4" s="25">
        <v>0.475</v>
      </c>
      <c r="L4" s="25">
        <v>0.5</v>
      </c>
      <c r="M4" s="25">
        <v>0.525</v>
      </c>
      <c r="N4" s="25">
        <v>0.55</v>
      </c>
      <c r="O4" s="25">
        <v>0.575</v>
      </c>
      <c r="P4" s="25">
        <v>0.6</v>
      </c>
      <c r="Q4" s="25">
        <v>0.625</v>
      </c>
      <c r="R4" s="25">
        <v>0.65</v>
      </c>
      <c r="S4" s="25">
        <v>0.675</v>
      </c>
      <c r="T4" s="25">
        <v>0.7</v>
      </c>
      <c r="U4" s="25">
        <v>0.725</v>
      </c>
      <c r="V4" s="25">
        <v>0.75</v>
      </c>
      <c r="W4" s="25">
        <v>0.8</v>
      </c>
      <c r="X4" s="28">
        <v>0.875</v>
      </c>
    </row>
    <row r="5" spans="1:24" s="4" customFormat="1" ht="15.75" thickBot="1">
      <c r="A5" s="29" t="s">
        <v>10</v>
      </c>
      <c r="B5" s="30">
        <f aca="true" t="shared" si="0" ref="B5:K5">(1-($I$1/100))*(B4/0.798)</f>
        <v>0.015664160401002502</v>
      </c>
      <c r="C5" s="30">
        <f t="shared" si="0"/>
        <v>0.031328320802005004</v>
      </c>
      <c r="D5" s="30">
        <f t="shared" si="0"/>
        <v>0.037593984962406006</v>
      </c>
      <c r="E5" s="30">
        <f t="shared" si="0"/>
        <v>0.04072681704260651</v>
      </c>
      <c r="F5" s="30">
        <f t="shared" si="0"/>
        <v>0.04385964912280701</v>
      </c>
      <c r="G5" s="30">
        <f t="shared" si="0"/>
        <v>0.04699248120300751</v>
      </c>
      <c r="H5" s="30">
        <f t="shared" si="0"/>
        <v>0.050125313283208</v>
      </c>
      <c r="I5" s="30">
        <f t="shared" si="0"/>
        <v>0.053258145363408504</v>
      </c>
      <c r="J5" s="30">
        <f t="shared" si="0"/>
        <v>0.05639097744360901</v>
      </c>
      <c r="K5" s="30">
        <f t="shared" si="0"/>
        <v>0.05952380952380951</v>
      </c>
      <c r="L5" s="30">
        <f>(1-($I$1/100))*(L4/0.798)</f>
        <v>0.06265664160401001</v>
      </c>
      <c r="M5" s="30">
        <f aca="true" t="shared" si="1" ref="M5:X5">(1-($I$1/100))*(M4/0.798)</f>
        <v>0.06578947368421052</v>
      </c>
      <c r="N5" s="30">
        <f t="shared" si="1"/>
        <v>0.06892230576441101</v>
      </c>
      <c r="O5" s="30">
        <f t="shared" si="1"/>
        <v>0.0720551378446115</v>
      </c>
      <c r="P5" s="30">
        <f t="shared" si="1"/>
        <v>0.07518796992481201</v>
      </c>
      <c r="Q5" s="30">
        <f t="shared" si="1"/>
        <v>0.07832080200501251</v>
      </c>
      <c r="R5" s="30">
        <f t="shared" si="1"/>
        <v>0.08145363408521301</v>
      </c>
      <c r="S5" s="30">
        <f t="shared" si="1"/>
        <v>0.08458646616541352</v>
      </c>
      <c r="T5" s="30">
        <f t="shared" si="1"/>
        <v>0.08771929824561402</v>
      </c>
      <c r="U5" s="30">
        <f t="shared" si="1"/>
        <v>0.0908521303258145</v>
      </c>
      <c r="V5" s="30">
        <f t="shared" si="1"/>
        <v>0.09398496240601502</v>
      </c>
      <c r="W5" s="30">
        <f t="shared" si="1"/>
        <v>0.100250626566416</v>
      </c>
      <c r="X5" s="30">
        <f t="shared" si="1"/>
        <v>0.10964912280701751</v>
      </c>
    </row>
    <row r="6" spans="1:24" ht="14.25">
      <c r="A6" s="1"/>
      <c r="B6" s="6">
        <f>IF(AreaUnderNormalCurve!B4*'CU90'!$B$5+'CU90'!$B$4&lt;0,0,AreaUnderNormalCurve!B4*'CU90'!$B$5+'CU90'!$B$4)</f>
        <v>0.08192355889724312</v>
      </c>
      <c r="C6" s="6">
        <f>IF(AreaUnderNormalCurve!B4*'CU90'!$C$5+'CU90'!$C$4&lt;0,0,AreaUnderNormalCurve!B4*'CU90'!$C$5+'CU90'!$C$4)</f>
        <v>0.16384711779448624</v>
      </c>
      <c r="D6" s="6">
        <f>IF(AreaUnderNormalCurve!B4*'CU90'!$D$5+'CU90'!$D$4&lt;0,0,AreaUnderNormalCurve!B4*'CU90'!$D$5+'CU90'!$D$4)</f>
        <v>0.19661654135338347</v>
      </c>
      <c r="E6" s="6">
        <f>IF(AreaUnderNormalCurve!B4*'CU90'!$E$5+'CU90'!$E$4&lt;0,0,AreaUnderNormalCurve!B4*'CU90'!$E$5+'CU90'!$E$4)</f>
        <v>0.21300125313283214</v>
      </c>
      <c r="F6" s="6">
        <f>IF(AreaUnderNormalCurve!B4*'CU90'!$F$5+'CU90'!$F$4&lt;0,0,AreaUnderNormalCurve!B4*'CU90'!$F$5+'CU90'!$F$4)</f>
        <v>0.2293859649122807</v>
      </c>
      <c r="G6" s="6">
        <f>IF(AreaUnderNormalCurve!B4*'CU90'!$G$5+'CU90'!$G$4&lt;0,0,AreaUnderNormalCurve!B4*'CU90'!$G$5+'CU90'!$G$4)</f>
        <v>0.24577067669172936</v>
      </c>
      <c r="H6" s="6">
        <f>IF(AreaUnderNormalCurve!B4*'CU90'!$H$5+'CU90'!$H$4&lt;0,0,AreaUnderNormalCurve!B4*'CU90'!$H$5+'CU90'!$H$4)</f>
        <v>0.26215538847117803</v>
      </c>
      <c r="I6" s="6">
        <f>IF(AreaUnderNormalCurve!B4*'CU90'!$I$5+'CU90'!$I$4&lt;0,0,AreaUnderNormalCurve!B4*'CU90'!$I$5+'CU90'!$I$4)</f>
        <v>0.2785401002506266</v>
      </c>
      <c r="J6" s="6">
        <f>IF(AreaUnderNormalCurve!B4*'CU90'!$J$5+'CU90'!$J$4&lt;0,0,AreaUnderNormalCurve!B4*'CU90'!$J$5+'CU90'!$J$4)</f>
        <v>0.29492481203007526</v>
      </c>
      <c r="K6" s="6">
        <f>IF(AreaUnderNormalCurve!B4*'CU90'!$K$5+'CU90'!$K$4&lt;0,0,AreaUnderNormalCurve!B4*'CU90'!$K$5+'CU90'!$K$4)</f>
        <v>0.3113095238095238</v>
      </c>
      <c r="L6" s="6">
        <f>IF(AreaUnderNormalCurve!B4*'CU90'!$L$5+'CU90'!$L$4&lt;0,0,AreaUnderNormalCurve!B4*'CU90'!$L$5+'CU90'!$L$4)</f>
        <v>0.3276942355889725</v>
      </c>
      <c r="M6" s="6">
        <f>IF(AreaUnderNormalCurve!B4*'CU90'!$M$5+'CU90'!$M$4&lt;0,0,AreaUnderNormalCurve!B4*'CU90'!$M$5+'CU90'!$M$4)</f>
        <v>0.3440789473684211</v>
      </c>
      <c r="N6" s="6">
        <f>IF(AreaUnderNormalCurve!B4*'CU90'!$N$5+'CU90'!$N$4&lt;0,0,AreaUnderNormalCurve!B4*'CU90'!$N$5+'CU90'!$N$4)</f>
        <v>0.36046365914786976</v>
      </c>
      <c r="O6" s="6">
        <f>IF(AreaUnderNormalCurve!B4*'CU90'!$O$5+'CU90'!$O$4&lt;0,0,AreaUnderNormalCurve!B4*'CU90'!$O$5+'CU90'!$O$4)</f>
        <v>0.3768483709273184</v>
      </c>
      <c r="P6" s="6">
        <f>IF(AreaUnderNormalCurve!B4*'CU90'!$P$5+'CU90'!$P$4&lt;0,0,AreaUnderNormalCurve!B4*'CU90'!$P$5+'CU90'!$P$4)</f>
        <v>0.39323308270676693</v>
      </c>
      <c r="Q6" s="6">
        <f>IF(AreaUnderNormalCurve!B4*'CU90'!$Q$5+'CU90'!$Q$4&lt;0,0,AreaUnderNormalCurve!B4*'CU90'!$Q$5+'CU90'!$Q$4)</f>
        <v>0.4096177944862156</v>
      </c>
      <c r="R6" s="6">
        <f>IF(AreaUnderNormalCurve!B4*'CU90'!$R$5+'CU90'!$R$4&lt;0,0,AreaUnderNormalCurve!B4*'CU90'!$R$5+'CU90'!$R$4)</f>
        <v>0.42600250626566427</v>
      </c>
      <c r="S6" s="6">
        <f>IF(AreaUnderNormalCurve!B4*'CU90'!$S$5+'CU90'!$S$4&lt;0,0,AreaUnderNormalCurve!B4*'CU90'!$S$5+'CU90'!$S$4)</f>
        <v>0.4423872180451129</v>
      </c>
      <c r="T6" s="6">
        <f>IF(AreaUnderNormalCurve!B4*'CU90'!$T$5+'CU90'!$T$4&lt;0,0,AreaUnderNormalCurve!B4*'CU90'!$T$5+'CU90'!$T$4)</f>
        <v>0.4587719298245614</v>
      </c>
      <c r="U6" s="6">
        <f>IF(AreaUnderNormalCurve!B4*'CU90'!$U$5+'CU90'!$U$4&lt;0,0,AreaUnderNormalCurve!B4*'CU90'!$U$5+'CU90'!$U$4)</f>
        <v>0.47515664160401005</v>
      </c>
      <c r="V6" s="6">
        <f>IF(AreaUnderNormalCurve!B4*'CU90'!$V$5+'CU90'!$V$4&lt;0,0,AreaUnderNormalCurve!B4*'CU90'!$V$5+'CU90'!$V$4)</f>
        <v>0.4915413533834587</v>
      </c>
      <c r="W6" s="6">
        <f>IF(AreaUnderNormalCurve!B4*'CU90'!$W$5+'CU90'!$W$4&lt;0,0,AreaUnderNormalCurve!B4*'CU90'!$W$5+'CU90'!$W$4)</f>
        <v>0.5243107769423561</v>
      </c>
      <c r="X6" s="6">
        <f>IF(AreaUnderNormalCurve!B4*'CU90'!$X$5+'CU90'!$X$4&lt;0,0,AreaUnderNormalCurve!B4*'CU90'!$X$5+'CU90'!$X$4)</f>
        <v>0.5734649122807018</v>
      </c>
    </row>
    <row r="7" spans="1:24" ht="14.25">
      <c r="A7" s="1"/>
      <c r="B7" s="6">
        <f>IF(AreaUnderNormalCurve!B5*'CU90'!$B$5+'CU90'!$B$4&lt;0,0,AreaUnderNormalCurve!B5*'CU90'!$B$5+'CU90'!$B$4)</f>
        <v>0.08975563909774437</v>
      </c>
      <c r="C7" s="6">
        <f>IF(AreaUnderNormalCurve!B5*'CU90'!$C$5+'CU90'!$C$4&lt;0,0,AreaUnderNormalCurve!B5*'CU90'!$C$5+'CU90'!$C$4)</f>
        <v>0.17951127819548873</v>
      </c>
      <c r="D7" s="6">
        <f>IF(AreaUnderNormalCurve!B5*'CU90'!$D$5+'CU90'!$D$4&lt;0,0,AreaUnderNormalCurve!B5*'CU90'!$D$5+'CU90'!$D$4)</f>
        <v>0.21541353383458647</v>
      </c>
      <c r="E7" s="6">
        <f>IF(AreaUnderNormalCurve!B5*'CU90'!$E$5+'CU90'!$E$4&lt;0,0,AreaUnderNormalCurve!B5*'CU90'!$E$5+'CU90'!$E$4)</f>
        <v>0.23336466165413539</v>
      </c>
      <c r="F7" s="6">
        <f>IF(AreaUnderNormalCurve!B5*'CU90'!$F$5+'CU90'!$F$4&lt;0,0,AreaUnderNormalCurve!B5*'CU90'!$F$5+'CU90'!$F$4)</f>
        <v>0.2513157894736842</v>
      </c>
      <c r="G7" s="6">
        <f>IF(AreaUnderNormalCurve!B5*'CU90'!$G$5+'CU90'!$G$4&lt;0,0,AreaUnderNormalCurve!B5*'CU90'!$G$5+'CU90'!$G$4)</f>
        <v>0.2692669172932331</v>
      </c>
      <c r="H7" s="6">
        <f>IF(AreaUnderNormalCurve!B5*'CU90'!$H$5+'CU90'!$H$4&lt;0,0,AreaUnderNormalCurve!B5*'CU90'!$H$5+'CU90'!$H$4)</f>
        <v>0.28721804511278204</v>
      </c>
      <c r="I7" s="6">
        <f>IF(AreaUnderNormalCurve!B5*'CU90'!$I$5+'CU90'!$I$4&lt;0,0,AreaUnderNormalCurve!B5*'CU90'!$I$5+'CU90'!$I$4)</f>
        <v>0.30516917293233087</v>
      </c>
      <c r="J7" s="6">
        <f>IF(AreaUnderNormalCurve!B5*'CU90'!$J$5+'CU90'!$J$4&lt;0,0,AreaUnderNormalCurve!B5*'CU90'!$J$5+'CU90'!$J$4)</f>
        <v>0.3231203007518797</v>
      </c>
      <c r="K7" s="6">
        <f>IF(AreaUnderNormalCurve!B5*'CU90'!$K$5+'CU90'!$K$4&lt;0,0,AreaUnderNormalCurve!B5*'CU90'!$K$5+'CU90'!$K$4)</f>
        <v>0.3410714285714286</v>
      </c>
      <c r="L7" s="6">
        <f>IF(AreaUnderNormalCurve!B5*'CU90'!$L$5+'CU90'!$L$4&lt;0,0,AreaUnderNormalCurve!B5*'CU90'!$L$5+'CU90'!$L$4)</f>
        <v>0.35902255639097747</v>
      </c>
      <c r="M7" s="6">
        <f>IF(AreaUnderNormalCurve!B5*'CU90'!$M$5+'CU90'!$M$4&lt;0,0,AreaUnderNormalCurve!B5*'CU90'!$M$5+'CU90'!$M$4)</f>
        <v>0.37697368421052635</v>
      </c>
      <c r="N7" s="6">
        <f>IF(AreaUnderNormalCurve!B5*'CU90'!$N$5+'CU90'!$N$4&lt;0,0,AreaUnderNormalCurve!B5*'CU90'!$N$5+'CU90'!$N$4)</f>
        <v>0.39492481203007523</v>
      </c>
      <c r="O7" s="6">
        <f>IF(AreaUnderNormalCurve!B5*'CU90'!$O$5+'CU90'!$O$4&lt;0,0,AreaUnderNormalCurve!B5*'CU90'!$O$5+'CU90'!$O$4)</f>
        <v>0.4128759398496241</v>
      </c>
      <c r="P7" s="6">
        <f>IF(AreaUnderNormalCurve!B5*'CU90'!$P$5+'CU90'!$P$4&lt;0,0,AreaUnderNormalCurve!B5*'CU90'!$P$5+'CU90'!$P$4)</f>
        <v>0.43082706766917295</v>
      </c>
      <c r="Q7" s="6">
        <f>IF(AreaUnderNormalCurve!B5*'CU90'!$Q$5+'CU90'!$Q$4&lt;0,0,AreaUnderNormalCurve!B5*'CU90'!$Q$5+'CU90'!$Q$4)</f>
        <v>0.44877819548872183</v>
      </c>
      <c r="R7" s="6">
        <f>IF(AreaUnderNormalCurve!B5*'CU90'!$R$5+'CU90'!$R$4&lt;0,0,AreaUnderNormalCurve!B5*'CU90'!$R$5+'CU90'!$R$4)</f>
        <v>0.46672932330827077</v>
      </c>
      <c r="S7" s="6">
        <f>IF(AreaUnderNormalCurve!B5*'CU90'!$S$5+'CU90'!$S$4&lt;0,0,AreaUnderNormalCurve!B5*'CU90'!$S$5+'CU90'!$S$4)</f>
        <v>0.48468045112781966</v>
      </c>
      <c r="T7" s="6">
        <f>IF(AreaUnderNormalCurve!B5*'CU90'!$T$5+'CU90'!$T$4&lt;0,0,AreaUnderNormalCurve!B5*'CU90'!$T$5+'CU90'!$T$4)</f>
        <v>0.5026315789473684</v>
      </c>
      <c r="U7" s="6">
        <f>IF(AreaUnderNormalCurve!B5*'CU90'!$U$5+'CU90'!$U$4&lt;0,0,AreaUnderNormalCurve!B5*'CU90'!$U$5+'CU90'!$U$4)</f>
        <v>0.5205827067669173</v>
      </c>
      <c r="V7" s="6">
        <f>IF(AreaUnderNormalCurve!B5*'CU90'!$V$5+'CU90'!$V$4&lt;0,0,AreaUnderNormalCurve!B5*'CU90'!$V$5+'CU90'!$V$4)</f>
        <v>0.5385338345864662</v>
      </c>
      <c r="W7" s="6">
        <f>IF(AreaUnderNormalCurve!B5*'CU90'!$W$5+'CU90'!$W$4&lt;0,0,AreaUnderNormalCurve!B5*'CU90'!$W$5+'CU90'!$W$4)</f>
        <v>0.5744360902255641</v>
      </c>
      <c r="X7" s="6">
        <f>IF(AreaUnderNormalCurve!B5*'CU90'!$X$5+'CU90'!$X$4&lt;0,0,AreaUnderNormalCurve!B5*'CU90'!$X$5+'CU90'!$X$4)</f>
        <v>0.6282894736842106</v>
      </c>
    </row>
    <row r="8" spans="1:24" ht="14.25">
      <c r="A8" s="1"/>
      <c r="B8" s="6">
        <f>IF(AreaUnderNormalCurve!B6*'CU90'!$B$5+'CU90'!$B$4&lt;0,0,AreaUnderNormalCurve!B6*'CU90'!$B$5+'CU90'!$B$4)</f>
        <v>0.09758771929824563</v>
      </c>
      <c r="C8" s="6">
        <f>IF(AreaUnderNormalCurve!B6*'CU90'!$C$5+'CU90'!$C$4&lt;0,0,AreaUnderNormalCurve!B6*'CU90'!$C$5+'CU90'!$C$4)</f>
        <v>0.19517543859649125</v>
      </c>
      <c r="D8" s="6">
        <f>IF(AreaUnderNormalCurve!B6*'CU90'!$D$5+'CU90'!$D$4&lt;0,0,AreaUnderNormalCurve!B6*'CU90'!$D$5+'CU90'!$D$4)</f>
        <v>0.23421052631578948</v>
      </c>
      <c r="E8" s="6">
        <f>IF(AreaUnderNormalCurve!B6*'CU90'!$E$5+'CU90'!$E$4&lt;0,0,AreaUnderNormalCurve!B6*'CU90'!$E$5+'CU90'!$E$4)</f>
        <v>0.25372807017543864</v>
      </c>
      <c r="F8" s="6">
        <f>IF(AreaUnderNormalCurve!B6*'CU90'!$F$5+'CU90'!$F$4&lt;0,0,AreaUnderNormalCurve!B6*'CU90'!$F$5+'CU90'!$F$4)</f>
        <v>0.27324561403508774</v>
      </c>
      <c r="G8" s="6">
        <f>IF(AreaUnderNormalCurve!B6*'CU90'!$G$5+'CU90'!$G$4&lt;0,0,AreaUnderNormalCurve!B6*'CU90'!$G$5+'CU90'!$G$4)</f>
        <v>0.29276315789473684</v>
      </c>
      <c r="H8" s="6">
        <f>IF(AreaUnderNormalCurve!B6*'CU90'!$H$5+'CU90'!$H$4&lt;0,0,AreaUnderNormalCurve!B6*'CU90'!$H$5+'CU90'!$H$4)</f>
        <v>0.31228070175438605</v>
      </c>
      <c r="I8" s="6">
        <f>IF(AreaUnderNormalCurve!B6*'CU90'!$I$5+'CU90'!$I$4&lt;0,0,AreaUnderNormalCurve!B6*'CU90'!$I$5+'CU90'!$I$4)</f>
        <v>0.3317982456140351</v>
      </c>
      <c r="J8" s="6">
        <f>IF(AreaUnderNormalCurve!B6*'CU90'!$J$5+'CU90'!$J$4&lt;0,0,AreaUnderNormalCurve!B6*'CU90'!$J$5+'CU90'!$J$4)</f>
        <v>0.35131578947368425</v>
      </c>
      <c r="K8" s="6">
        <f>IF(AreaUnderNormalCurve!B6*'CU90'!$K$5+'CU90'!$K$4&lt;0,0,AreaUnderNormalCurve!B6*'CU90'!$K$5+'CU90'!$K$4)</f>
        <v>0.37083333333333335</v>
      </c>
      <c r="L8" s="6">
        <f>IF(AreaUnderNormalCurve!B6*'CU90'!$L$5+'CU90'!$L$4&lt;0,0,AreaUnderNormalCurve!B6*'CU90'!$L$5+'CU90'!$L$4)</f>
        <v>0.3903508771929825</v>
      </c>
      <c r="M8" s="6">
        <f>IF(AreaUnderNormalCurve!B6*'CU90'!$M$5+'CU90'!$M$4&lt;0,0,AreaUnderNormalCurve!B6*'CU90'!$M$5+'CU90'!$M$4)</f>
        <v>0.4098684210526316</v>
      </c>
      <c r="N8" s="6">
        <f>IF(AreaUnderNormalCurve!B6*'CU90'!$N$5+'CU90'!$N$4&lt;0,0,AreaUnderNormalCurve!B6*'CU90'!$N$5+'CU90'!$N$4)</f>
        <v>0.42938596491228076</v>
      </c>
      <c r="O8" s="6">
        <f>IF(AreaUnderNormalCurve!B6*'CU90'!$O$5+'CU90'!$O$4&lt;0,0,AreaUnderNormalCurve!B6*'CU90'!$O$5+'CU90'!$O$4)</f>
        <v>0.44890350877192986</v>
      </c>
      <c r="P8" s="6">
        <f>IF(AreaUnderNormalCurve!B6*'CU90'!$P$5+'CU90'!$P$4&lt;0,0,AreaUnderNormalCurve!B6*'CU90'!$P$5+'CU90'!$P$4)</f>
        <v>0.46842105263157896</v>
      </c>
      <c r="Q8" s="6">
        <f>IF(AreaUnderNormalCurve!B6*'CU90'!$Q$5+'CU90'!$Q$4&lt;0,0,AreaUnderNormalCurve!B6*'CU90'!$Q$5+'CU90'!$Q$4)</f>
        <v>0.4879385964912281</v>
      </c>
      <c r="R8" s="6">
        <f>IF(AreaUnderNormalCurve!B6*'CU90'!$R$5+'CU90'!$R$4&lt;0,0,AreaUnderNormalCurve!B6*'CU90'!$R$5+'CU90'!$R$4)</f>
        <v>0.5074561403508773</v>
      </c>
      <c r="S8" s="6">
        <f>IF(AreaUnderNormalCurve!B6*'CU90'!$S$5+'CU90'!$S$4&lt;0,0,AreaUnderNormalCurve!B6*'CU90'!$S$5+'CU90'!$S$4)</f>
        <v>0.5269736842105264</v>
      </c>
      <c r="T8" s="6">
        <f>IF(AreaUnderNormalCurve!B6*'CU90'!$T$5+'CU90'!$T$4&lt;0,0,AreaUnderNormalCurve!B6*'CU90'!$T$5+'CU90'!$T$4)</f>
        <v>0.5464912280701755</v>
      </c>
      <c r="U8" s="6">
        <f>IF(AreaUnderNormalCurve!B6*'CU90'!$U$5+'CU90'!$U$4&lt;0,0,AreaUnderNormalCurve!B6*'CU90'!$U$5+'CU90'!$U$4)</f>
        <v>0.5660087719298246</v>
      </c>
      <c r="V8" s="6">
        <f>IF(AreaUnderNormalCurve!B6*'CU90'!$V$5+'CU90'!$V$4&lt;0,0,AreaUnderNormalCurve!B6*'CU90'!$V$5+'CU90'!$V$4)</f>
        <v>0.5855263157894737</v>
      </c>
      <c r="W8" s="6">
        <f>IF(AreaUnderNormalCurve!B6*'CU90'!$W$5+'CU90'!$W$4&lt;0,0,AreaUnderNormalCurve!B6*'CU90'!$W$5+'CU90'!$W$4)</f>
        <v>0.6245614035087721</v>
      </c>
      <c r="X8" s="6">
        <f>IF(AreaUnderNormalCurve!B6*'CU90'!$X$5+'CU90'!$X$4&lt;0,0,AreaUnderNormalCurve!B6*'CU90'!$X$5+'CU90'!$X$4)</f>
        <v>0.6831140350877194</v>
      </c>
    </row>
    <row r="9" spans="1:24" ht="14.25">
      <c r="A9" s="1"/>
      <c r="B9" s="6">
        <f>IF(AreaUnderNormalCurve!B7*'CU90'!$B$5+'CU90'!$B$4&lt;0,0,AreaUnderNormalCurve!B7*'CU90'!$B$5+'CU90'!$B$4)</f>
        <v>0.10541979949874687</v>
      </c>
      <c r="C9" s="6">
        <f>IF(AreaUnderNormalCurve!B7*'CU90'!$C$5+'CU90'!$C$4&lt;0,0,AreaUnderNormalCurve!B7*'CU90'!$C$5+'CU90'!$C$4)</f>
        <v>0.21083959899749374</v>
      </c>
      <c r="D9" s="6">
        <f>IF(AreaUnderNormalCurve!B7*'CU90'!$D$5+'CU90'!$D$4&lt;0,0,AreaUnderNormalCurve!B7*'CU90'!$D$5+'CU90'!$D$4)</f>
        <v>0.25300751879699246</v>
      </c>
      <c r="E9" s="6">
        <f>IF(AreaUnderNormalCurve!B7*'CU90'!$E$5+'CU90'!$E$4&lt;0,0,AreaUnderNormalCurve!B7*'CU90'!$E$5+'CU90'!$E$4)</f>
        <v>0.2740914786967419</v>
      </c>
      <c r="F9" s="6">
        <f>IF(AreaUnderNormalCurve!B7*'CU90'!$F$5+'CU90'!$F$4&lt;0,0,AreaUnderNormalCurve!B7*'CU90'!$F$5+'CU90'!$F$4)</f>
        <v>0.2951754385964912</v>
      </c>
      <c r="G9" s="6">
        <f>IF(AreaUnderNormalCurve!B7*'CU90'!$G$5+'CU90'!$G$4&lt;0,0,AreaUnderNormalCurve!B7*'CU90'!$G$5+'CU90'!$G$4)</f>
        <v>0.31625939849624063</v>
      </c>
      <c r="H9" s="6">
        <f>IF(AreaUnderNormalCurve!B7*'CU90'!$H$5+'CU90'!$H$4&lt;0,0,AreaUnderNormalCurve!B7*'CU90'!$H$5+'CU90'!$H$4)</f>
        <v>0.33734335839599</v>
      </c>
      <c r="I9" s="6">
        <f>IF(AreaUnderNormalCurve!B7*'CU90'!$I$5+'CU90'!$I$4&lt;0,0,AreaUnderNormalCurve!B7*'CU90'!$I$5+'CU90'!$I$4)</f>
        <v>0.35842731829573937</v>
      </c>
      <c r="J9" s="6">
        <f>IF(AreaUnderNormalCurve!B7*'CU90'!$J$5+'CU90'!$J$4&lt;0,0,AreaUnderNormalCurve!B7*'CU90'!$J$5+'CU90'!$J$4)</f>
        <v>0.37951127819548874</v>
      </c>
      <c r="K9" s="6">
        <f>IF(AreaUnderNormalCurve!B7*'CU90'!$K$5+'CU90'!$K$4&lt;0,0,AreaUnderNormalCurve!B7*'CU90'!$K$5+'CU90'!$K$4)</f>
        <v>0.4005952380952381</v>
      </c>
      <c r="L9" s="6">
        <f>IF(AreaUnderNormalCurve!B7*'CU90'!$L$5+'CU90'!$L$4&lt;0,0,AreaUnderNormalCurve!B7*'CU90'!$L$5+'CU90'!$L$4)</f>
        <v>0.4216791979949875</v>
      </c>
      <c r="M9" s="6">
        <f>IF(AreaUnderNormalCurve!B7*'CU90'!$M$5+'CU90'!$M$4&lt;0,0,AreaUnderNormalCurve!B7*'CU90'!$M$5+'CU90'!$M$4)</f>
        <v>0.44276315789473686</v>
      </c>
      <c r="N9" s="6">
        <f>IF(AreaUnderNormalCurve!B7*'CU90'!$N$5+'CU90'!$N$4&lt;0,0,AreaUnderNormalCurve!B7*'CU90'!$N$5+'CU90'!$N$4)</f>
        <v>0.4638471177944863</v>
      </c>
      <c r="O9" s="6">
        <f>IF(AreaUnderNormalCurve!B7*'CU90'!$O$5+'CU90'!$O$4&lt;0,0,AreaUnderNormalCurve!B7*'CU90'!$O$5+'CU90'!$O$4)</f>
        <v>0.4849310776942356</v>
      </c>
      <c r="P9" s="6">
        <f>IF(AreaUnderNormalCurve!B7*'CU90'!$P$5+'CU90'!$P$4&lt;0,0,AreaUnderNormalCurve!B7*'CU90'!$P$5+'CU90'!$P$4)</f>
        <v>0.5060150375939849</v>
      </c>
      <c r="Q9" s="6">
        <f>IF(AreaUnderNormalCurve!B7*'CU90'!$Q$5+'CU90'!$Q$4&lt;0,0,AreaUnderNormalCurve!B7*'CU90'!$Q$5+'CU90'!$Q$4)</f>
        <v>0.5270989974937343</v>
      </c>
      <c r="R9" s="6">
        <f>IF(AreaUnderNormalCurve!B7*'CU90'!$R$5+'CU90'!$R$4&lt;0,0,AreaUnderNormalCurve!B7*'CU90'!$R$5+'CU90'!$R$4)</f>
        <v>0.5481829573934838</v>
      </c>
      <c r="S9" s="6">
        <f>IF(AreaUnderNormalCurve!B7*'CU90'!$S$5+'CU90'!$S$4&lt;0,0,AreaUnderNormalCurve!B7*'CU90'!$S$5+'CU90'!$S$4)</f>
        <v>0.5692669172932332</v>
      </c>
      <c r="T9" s="6">
        <f>IF(AreaUnderNormalCurve!B7*'CU90'!$T$5+'CU90'!$T$4&lt;0,0,AreaUnderNormalCurve!B7*'CU90'!$T$5+'CU90'!$T$4)</f>
        <v>0.5903508771929824</v>
      </c>
      <c r="U9" s="6">
        <f>IF(AreaUnderNormalCurve!B7*'CU90'!$U$5+'CU90'!$U$4&lt;0,0,AreaUnderNormalCurve!B7*'CU90'!$U$5+'CU90'!$U$4)</f>
        <v>0.6114348370927318</v>
      </c>
      <c r="V9" s="6">
        <f>IF(AreaUnderNormalCurve!B7*'CU90'!$V$5+'CU90'!$V$4&lt;0,0,AreaUnderNormalCurve!B7*'CU90'!$V$5+'CU90'!$V$4)</f>
        <v>0.6325187969924813</v>
      </c>
      <c r="W9" s="6">
        <f>IF(AreaUnderNormalCurve!B7*'CU90'!$W$5+'CU90'!$W$4&lt;0,0,AreaUnderNormalCurve!B7*'CU90'!$W$5+'CU90'!$W$4)</f>
        <v>0.67468671679198</v>
      </c>
      <c r="X9" s="6">
        <f>IF(AreaUnderNormalCurve!B7*'CU90'!$X$5+'CU90'!$X$4&lt;0,0,AreaUnderNormalCurve!B7*'CU90'!$X$5+'CU90'!$X$4)</f>
        <v>0.7379385964912282</v>
      </c>
    </row>
    <row r="10" spans="1:24" ht="14.25">
      <c r="A10" s="1"/>
      <c r="B10" s="6">
        <f>IF(AreaUnderNormalCurve!B8*'CU90'!$B$5+'CU90'!$B$4&lt;0,0,AreaUnderNormalCurve!B8*'CU90'!$B$5+'CU90'!$B$4)</f>
        <v>0.11325187969924813</v>
      </c>
      <c r="C10" s="6">
        <f>IF(AreaUnderNormalCurve!B8*'CU90'!$C$5+'CU90'!$C$4&lt;0,0,AreaUnderNormalCurve!B8*'CU90'!$C$5+'CU90'!$C$4)</f>
        <v>0.22650375939849626</v>
      </c>
      <c r="D10" s="6">
        <f>IF(AreaUnderNormalCurve!B8*'CU90'!$D$5+'CU90'!$D$4&lt;0,0,AreaUnderNormalCurve!B8*'CU90'!$D$5+'CU90'!$D$4)</f>
        <v>0.2718045112781955</v>
      </c>
      <c r="E10" s="6">
        <f>IF(AreaUnderNormalCurve!B8*'CU90'!$E$5+'CU90'!$E$4&lt;0,0,AreaUnderNormalCurve!B8*'CU90'!$E$5+'CU90'!$E$4)</f>
        <v>0.29445488721804514</v>
      </c>
      <c r="F10" s="6">
        <f>IF(AreaUnderNormalCurve!B8*'CU90'!$F$5+'CU90'!$F$4&lt;0,0,AreaUnderNormalCurve!B8*'CU90'!$F$5+'CU90'!$F$4)</f>
        <v>0.3171052631578947</v>
      </c>
      <c r="G10" s="6">
        <f>IF(AreaUnderNormalCurve!B8*'CU90'!$G$5+'CU90'!$G$4&lt;0,0,AreaUnderNormalCurve!B8*'CU90'!$G$5+'CU90'!$G$4)</f>
        <v>0.33975563909774437</v>
      </c>
      <c r="H10" s="6">
        <f>IF(AreaUnderNormalCurve!B8*'CU90'!$H$5+'CU90'!$H$4&lt;0,0,AreaUnderNormalCurve!B8*'CU90'!$H$5+'CU90'!$H$4)</f>
        <v>0.362406015037594</v>
      </c>
      <c r="I10" s="6">
        <f>IF(AreaUnderNormalCurve!B8*'CU90'!$I$5+'CU90'!$I$4&lt;0,0,AreaUnderNormalCurve!B8*'CU90'!$I$5+'CU90'!$I$4)</f>
        <v>0.3850563909774436</v>
      </c>
      <c r="J10" s="6">
        <f>IF(AreaUnderNormalCurve!B8*'CU90'!$J$5+'CU90'!$J$4&lt;0,0,AreaUnderNormalCurve!B8*'CU90'!$J$5+'CU90'!$J$4)</f>
        <v>0.40770676691729324</v>
      </c>
      <c r="K10" s="6">
        <f>IF(AreaUnderNormalCurve!B8*'CU90'!$K$5+'CU90'!$K$4&lt;0,0,AreaUnderNormalCurve!B8*'CU90'!$K$5+'CU90'!$K$4)</f>
        <v>0.4303571428571428</v>
      </c>
      <c r="L10" s="6">
        <f>IF(AreaUnderNormalCurve!B8*'CU90'!$L$5+'CU90'!$L$4&lt;0,0,AreaUnderNormalCurve!B8*'CU90'!$L$5+'CU90'!$L$4)</f>
        <v>0.4530075187969925</v>
      </c>
      <c r="M10" s="6">
        <f>IF(AreaUnderNormalCurve!B8*'CU90'!$M$5+'CU90'!$M$4&lt;0,0,AreaUnderNormalCurve!B8*'CU90'!$M$5+'CU90'!$M$4)</f>
        <v>0.4756578947368421</v>
      </c>
      <c r="N10" s="6">
        <f>IF(AreaUnderNormalCurve!B8*'CU90'!$N$5+'CU90'!$N$4&lt;0,0,AreaUnderNormalCurve!B8*'CU90'!$N$5+'CU90'!$N$4)</f>
        <v>0.4983082706766918</v>
      </c>
      <c r="O10" s="6">
        <f>IF(AreaUnderNormalCurve!B8*'CU90'!$O$5+'CU90'!$O$4&lt;0,0,AreaUnderNormalCurve!B8*'CU90'!$O$5+'CU90'!$O$4)</f>
        <v>0.5209586466165413</v>
      </c>
      <c r="P10" s="6">
        <f>IF(AreaUnderNormalCurve!B8*'CU90'!$P$5+'CU90'!$P$4&lt;0,0,AreaUnderNormalCurve!B8*'CU90'!$P$5+'CU90'!$P$4)</f>
        <v>0.543609022556391</v>
      </c>
      <c r="Q10" s="6">
        <f>IF(AreaUnderNormalCurve!B8*'CU90'!$Q$5+'CU90'!$Q$4&lt;0,0,AreaUnderNormalCurve!B8*'CU90'!$Q$5+'CU90'!$Q$4)</f>
        <v>0.5662593984962406</v>
      </c>
      <c r="R10" s="6">
        <f>IF(AreaUnderNormalCurve!B8*'CU90'!$R$5+'CU90'!$R$4&lt;0,0,AreaUnderNormalCurve!B8*'CU90'!$R$5+'CU90'!$R$4)</f>
        <v>0.5889097744360903</v>
      </c>
      <c r="S10" s="6">
        <f>IF(AreaUnderNormalCurve!B8*'CU90'!$S$5+'CU90'!$S$4&lt;0,0,AreaUnderNormalCurve!B8*'CU90'!$S$5+'CU90'!$S$4)</f>
        <v>0.6115601503759399</v>
      </c>
      <c r="T10" s="6">
        <f>IF(AreaUnderNormalCurve!B8*'CU90'!$T$5+'CU90'!$T$4&lt;0,0,AreaUnderNormalCurve!B8*'CU90'!$T$5+'CU90'!$T$4)</f>
        <v>0.6342105263157894</v>
      </c>
      <c r="U10" s="6">
        <f>IF(AreaUnderNormalCurve!B8*'CU90'!$U$5+'CU90'!$U$4&lt;0,0,AreaUnderNormalCurve!B8*'CU90'!$U$5+'CU90'!$U$4)</f>
        <v>0.6568609022556391</v>
      </c>
      <c r="V10" s="6">
        <f>IF(AreaUnderNormalCurve!B8*'CU90'!$V$5+'CU90'!$V$4&lt;0,0,AreaUnderNormalCurve!B8*'CU90'!$V$5+'CU90'!$V$4)</f>
        <v>0.6795112781954887</v>
      </c>
      <c r="W10" s="6">
        <f>IF(AreaUnderNormalCurve!B8*'CU90'!$W$5+'CU90'!$W$4&lt;0,0,AreaUnderNormalCurve!B8*'CU90'!$W$5+'CU90'!$W$4)</f>
        <v>0.724812030075188</v>
      </c>
      <c r="X10" s="6">
        <f>IF(AreaUnderNormalCurve!B8*'CU90'!$X$5+'CU90'!$X$4&lt;0,0,AreaUnderNormalCurve!B8*'CU90'!$X$5+'CU90'!$X$4)</f>
        <v>0.7927631578947368</v>
      </c>
    </row>
    <row r="11" spans="1:24" ht="14.25">
      <c r="A11" s="1"/>
      <c r="B11" s="6">
        <f>IF(AreaUnderNormalCurve!B9*'CU90'!$B$5+'CU90'!$B$4&lt;0,0,AreaUnderNormalCurve!B9*'CU90'!$B$5+'CU90'!$B$4)</f>
        <v>0.12108395989974938</v>
      </c>
      <c r="C11" s="6">
        <f>IF(AreaUnderNormalCurve!B9*'CU90'!$C$5+'CU90'!$C$4&lt;0,0,AreaUnderNormalCurve!B9*'CU90'!$C$5+'CU90'!$C$4)</f>
        <v>0.24216791979949875</v>
      </c>
      <c r="D11" s="6">
        <f>IF(AreaUnderNormalCurve!B9*'CU90'!$D$5+'CU90'!$D$4&lt;0,0,AreaUnderNormalCurve!B9*'CU90'!$D$5+'CU90'!$D$4)</f>
        <v>0.29060150375939847</v>
      </c>
      <c r="E11" s="6">
        <f>IF(AreaUnderNormalCurve!B9*'CU90'!$E$5+'CU90'!$E$4&lt;0,0,AreaUnderNormalCurve!B9*'CU90'!$E$5+'CU90'!$E$4)</f>
        <v>0.3148182957393484</v>
      </c>
      <c r="F11" s="6">
        <f>IF(AreaUnderNormalCurve!B9*'CU90'!$F$5+'CU90'!$F$4&lt;0,0,AreaUnderNormalCurve!B9*'CU90'!$F$5+'CU90'!$F$4)</f>
        <v>0.33903508771929824</v>
      </c>
      <c r="G11" s="6">
        <f>IF(AreaUnderNormalCurve!B9*'CU90'!$G$5+'CU90'!$G$4&lt;0,0,AreaUnderNormalCurve!B9*'CU90'!$G$5+'CU90'!$G$4)</f>
        <v>0.3632518796992481</v>
      </c>
      <c r="H11" s="6">
        <f>IF(AreaUnderNormalCurve!B9*'CU90'!$H$5+'CU90'!$H$4&lt;0,0,AreaUnderNormalCurve!B9*'CU90'!$H$5+'CU90'!$H$4)</f>
        <v>0.387468671679198</v>
      </c>
      <c r="I11" s="6">
        <f>IF(AreaUnderNormalCurve!B9*'CU90'!$I$5+'CU90'!$I$4&lt;0,0,AreaUnderNormalCurve!B9*'CU90'!$I$5+'CU90'!$I$4)</f>
        <v>0.4116854636591479</v>
      </c>
      <c r="J11" s="6">
        <f>IF(AreaUnderNormalCurve!B9*'CU90'!$J$5+'CU90'!$J$4&lt;0,0,AreaUnderNormalCurve!B9*'CU90'!$J$5+'CU90'!$J$4)</f>
        <v>0.43590225563909774</v>
      </c>
      <c r="K11" s="6">
        <f>IF(AreaUnderNormalCurve!B9*'CU90'!$K$5+'CU90'!$K$4&lt;0,0,AreaUnderNormalCurve!B9*'CU90'!$K$5+'CU90'!$K$4)</f>
        <v>0.4601190476190476</v>
      </c>
      <c r="L11" s="6">
        <f>IF(AreaUnderNormalCurve!B9*'CU90'!$L$5+'CU90'!$L$4&lt;0,0,AreaUnderNormalCurve!B9*'CU90'!$L$5+'CU90'!$L$4)</f>
        <v>0.4843358395989975</v>
      </c>
      <c r="M11" s="6">
        <f>IF(AreaUnderNormalCurve!B9*'CU90'!$M$5+'CU90'!$M$4&lt;0,0,AreaUnderNormalCurve!B9*'CU90'!$M$5+'CU90'!$M$4)</f>
        <v>0.5085526315789474</v>
      </c>
      <c r="N11" s="6">
        <f>IF(AreaUnderNormalCurve!B9*'CU90'!$N$5+'CU90'!$N$4&lt;0,0,AreaUnderNormalCurve!B9*'CU90'!$N$5+'CU90'!$N$4)</f>
        <v>0.5327694235588973</v>
      </c>
      <c r="O11" s="6">
        <f>IF(AreaUnderNormalCurve!B9*'CU90'!$O$5+'CU90'!$O$4&lt;0,0,AreaUnderNormalCurve!B9*'CU90'!$O$5+'CU90'!$O$4)</f>
        <v>0.5569862155388471</v>
      </c>
      <c r="P11" s="6">
        <f>IF(AreaUnderNormalCurve!B9*'CU90'!$P$5+'CU90'!$P$4&lt;0,0,AreaUnderNormalCurve!B9*'CU90'!$P$5+'CU90'!$P$4)</f>
        <v>0.5812030075187969</v>
      </c>
      <c r="Q11" s="6">
        <f>IF(AreaUnderNormalCurve!B9*'CU90'!$Q$5+'CU90'!$Q$4&lt;0,0,AreaUnderNormalCurve!B9*'CU90'!$Q$5+'CU90'!$Q$4)</f>
        <v>0.6054197994987469</v>
      </c>
      <c r="R11" s="6">
        <f>IF(AreaUnderNormalCurve!B9*'CU90'!$R$5+'CU90'!$R$4&lt;0,0,AreaUnderNormalCurve!B9*'CU90'!$R$5+'CU90'!$R$4)</f>
        <v>0.6296365914786968</v>
      </c>
      <c r="S11" s="6">
        <f>IF(AreaUnderNormalCurve!B9*'CU90'!$S$5+'CU90'!$S$4&lt;0,0,AreaUnderNormalCurve!B9*'CU90'!$S$5+'CU90'!$S$4)</f>
        <v>0.6538533834586466</v>
      </c>
      <c r="T11" s="6">
        <f>IF(AreaUnderNormalCurve!B9*'CU90'!$T$5+'CU90'!$T$4&lt;0,0,AreaUnderNormalCurve!B9*'CU90'!$T$5+'CU90'!$T$4)</f>
        <v>0.6780701754385965</v>
      </c>
      <c r="U11" s="6">
        <f>IF(AreaUnderNormalCurve!B9*'CU90'!$U$5+'CU90'!$U$4&lt;0,0,AreaUnderNormalCurve!B9*'CU90'!$U$5+'CU90'!$U$4)</f>
        <v>0.7022869674185463</v>
      </c>
      <c r="V11" s="6">
        <f>IF(AreaUnderNormalCurve!B9*'CU90'!$V$5+'CU90'!$V$4&lt;0,0,AreaUnderNormalCurve!B9*'CU90'!$V$5+'CU90'!$V$4)</f>
        <v>0.7265037593984962</v>
      </c>
      <c r="W11" s="6">
        <f>IF(AreaUnderNormalCurve!B9*'CU90'!$W$5+'CU90'!$W$4&lt;0,0,AreaUnderNormalCurve!B9*'CU90'!$W$5+'CU90'!$W$4)</f>
        <v>0.774937343358396</v>
      </c>
      <c r="X11" s="6">
        <f>IF(AreaUnderNormalCurve!B9*'CU90'!$X$5+'CU90'!$X$4&lt;0,0,AreaUnderNormalCurve!B9*'CU90'!$X$5+'CU90'!$X$4)</f>
        <v>0.8475877192982456</v>
      </c>
    </row>
    <row r="12" spans="1:24" ht="14.25">
      <c r="A12" s="1"/>
      <c r="B12" s="6">
        <f>IF(AreaUnderNormalCurve!B10*'CU90'!$B$5+'CU90'!$B$4&lt;0,0,AreaUnderNormalCurve!B10*'CU90'!$B$5+'CU90'!$B$4)</f>
        <v>0.12891604010025062</v>
      </c>
      <c r="C12" s="6">
        <f>IF(AreaUnderNormalCurve!B10*'CU90'!$C$5+'CU90'!$C$4&lt;0,0,AreaUnderNormalCurve!B10*'CU90'!$C$5+'CU90'!$C$4)</f>
        <v>0.25783208020050125</v>
      </c>
      <c r="D12" s="6">
        <f>IF(AreaUnderNormalCurve!B10*'CU90'!$D$5+'CU90'!$D$4&lt;0,0,AreaUnderNormalCurve!B10*'CU90'!$D$5+'CU90'!$D$4)</f>
        <v>0.3093984962406015</v>
      </c>
      <c r="E12" s="6">
        <f>IF(AreaUnderNormalCurve!B10*'CU90'!$E$5+'CU90'!$E$4&lt;0,0,AreaUnderNormalCurve!B10*'CU90'!$E$5+'CU90'!$E$4)</f>
        <v>0.33518170426065164</v>
      </c>
      <c r="F12" s="6">
        <f>IF(AreaUnderNormalCurve!B10*'CU90'!$F$5+'CU90'!$F$4&lt;0,0,AreaUnderNormalCurve!B10*'CU90'!$F$5+'CU90'!$F$4)</f>
        <v>0.3609649122807017</v>
      </c>
      <c r="G12" s="6">
        <f>IF(AreaUnderNormalCurve!B10*'CU90'!$G$5+'CU90'!$G$4&lt;0,0,AreaUnderNormalCurve!B10*'CU90'!$G$5+'CU90'!$G$4)</f>
        <v>0.3867481203007519</v>
      </c>
      <c r="H12" s="6">
        <f>IF(AreaUnderNormalCurve!B10*'CU90'!$H$5+'CU90'!$H$4&lt;0,0,AreaUnderNormalCurve!B10*'CU90'!$H$5+'CU90'!$H$4)</f>
        <v>0.412531328320802</v>
      </c>
      <c r="I12" s="6">
        <f>IF(AreaUnderNormalCurve!B10*'CU90'!$I$5+'CU90'!$I$4&lt;0,0,AreaUnderNormalCurve!B10*'CU90'!$I$5+'CU90'!$I$4)</f>
        <v>0.4383145363408521</v>
      </c>
      <c r="J12" s="6">
        <f>IF(AreaUnderNormalCurve!B10*'CU90'!$J$5+'CU90'!$J$4&lt;0,0,AreaUnderNormalCurve!B10*'CU90'!$J$5+'CU90'!$J$4)</f>
        <v>0.4640977443609023</v>
      </c>
      <c r="K12" s="6">
        <f>IF(AreaUnderNormalCurve!B10*'CU90'!$K$5+'CU90'!$K$4&lt;0,0,AreaUnderNormalCurve!B10*'CU90'!$K$5+'CU90'!$K$4)</f>
        <v>0.48988095238095236</v>
      </c>
      <c r="L12" s="6">
        <f>IF(AreaUnderNormalCurve!B10*'CU90'!$L$5+'CU90'!$L$4&lt;0,0,AreaUnderNormalCurve!B10*'CU90'!$L$5+'CU90'!$L$4)</f>
        <v>0.5156641604010025</v>
      </c>
      <c r="M12" s="6">
        <f>IF(AreaUnderNormalCurve!B10*'CU90'!$M$5+'CU90'!$M$4&lt;0,0,AreaUnderNormalCurve!B10*'CU90'!$M$5+'CU90'!$M$4)</f>
        <v>0.5414473684210527</v>
      </c>
      <c r="N12" s="6">
        <f>IF(AreaUnderNormalCurve!B10*'CU90'!$N$5+'CU90'!$N$4&lt;0,0,AreaUnderNormalCurve!B10*'CU90'!$N$5+'CU90'!$N$4)</f>
        <v>0.5672305764411028</v>
      </c>
      <c r="O12" s="6">
        <f>IF(AreaUnderNormalCurve!B10*'CU90'!$O$5+'CU90'!$O$4&lt;0,0,AreaUnderNormalCurve!B10*'CU90'!$O$5+'CU90'!$O$4)</f>
        <v>0.5930137844611528</v>
      </c>
      <c r="P12" s="6">
        <f>IF(AreaUnderNormalCurve!B10*'CU90'!$P$5+'CU90'!$P$4&lt;0,0,AreaUnderNormalCurve!B10*'CU90'!$P$5+'CU90'!$P$4)</f>
        <v>0.618796992481203</v>
      </c>
      <c r="Q12" s="6">
        <f>IF(AreaUnderNormalCurve!B10*'CU90'!$Q$5+'CU90'!$Q$4&lt;0,0,AreaUnderNormalCurve!B10*'CU90'!$Q$5+'CU90'!$Q$4)</f>
        <v>0.6445802005012531</v>
      </c>
      <c r="R12" s="6">
        <f>IF(AreaUnderNormalCurve!B10*'CU90'!$R$5+'CU90'!$R$4&lt;0,0,AreaUnderNormalCurve!B10*'CU90'!$R$5+'CU90'!$R$4)</f>
        <v>0.6703634085213033</v>
      </c>
      <c r="S12" s="6">
        <f>IF(AreaUnderNormalCurve!B10*'CU90'!$S$5+'CU90'!$S$4&lt;0,0,AreaUnderNormalCurve!B10*'CU90'!$S$5+'CU90'!$S$4)</f>
        <v>0.6961466165413535</v>
      </c>
      <c r="T12" s="6">
        <f>IF(AreaUnderNormalCurve!B10*'CU90'!$T$5+'CU90'!$T$4&lt;0,0,AreaUnderNormalCurve!B10*'CU90'!$T$5+'CU90'!$T$4)</f>
        <v>0.7219298245614034</v>
      </c>
      <c r="U12" s="6">
        <f>IF(AreaUnderNormalCurve!B10*'CU90'!$U$5+'CU90'!$U$4&lt;0,0,AreaUnderNormalCurve!B10*'CU90'!$U$5+'CU90'!$U$4)</f>
        <v>0.7477130325814536</v>
      </c>
      <c r="V12" s="6">
        <f>IF(AreaUnderNormalCurve!B10*'CU90'!$V$5+'CU90'!$V$4&lt;0,0,AreaUnderNormalCurve!B10*'CU90'!$V$5+'CU90'!$V$4)</f>
        <v>0.7734962406015038</v>
      </c>
      <c r="W12" s="6">
        <f>IF(AreaUnderNormalCurve!B10*'CU90'!$W$5+'CU90'!$W$4&lt;0,0,AreaUnderNormalCurve!B10*'CU90'!$W$5+'CU90'!$W$4)</f>
        <v>0.825062656641604</v>
      </c>
      <c r="X12" s="6">
        <f>IF(AreaUnderNormalCurve!B10*'CU90'!$X$5+'CU90'!$X$4&lt;0,0,AreaUnderNormalCurve!B10*'CU90'!$X$5+'CU90'!$X$4)</f>
        <v>0.9024122807017544</v>
      </c>
    </row>
    <row r="13" spans="1:24" ht="14.25">
      <c r="A13" s="1"/>
      <c r="B13" s="6">
        <f>IF(AreaUnderNormalCurve!B11*'CU90'!$B$5+'CU90'!$B$4&lt;0,0,AreaUnderNormalCurve!B11*'CU90'!$B$5+'CU90'!$B$4)</f>
        <v>0.13674812030075187</v>
      </c>
      <c r="C13" s="6">
        <f>IF(AreaUnderNormalCurve!B11*'CU90'!$C$5+'CU90'!$C$4&lt;0,0,AreaUnderNormalCurve!B11*'CU90'!$C$5+'CU90'!$C$4)</f>
        <v>0.27349624060150374</v>
      </c>
      <c r="D13" s="6">
        <f>IF(AreaUnderNormalCurve!B11*'CU90'!$D$5+'CU90'!$D$4&lt;0,0,AreaUnderNormalCurve!B11*'CU90'!$D$5+'CU90'!$D$4)</f>
        <v>0.3281954887218045</v>
      </c>
      <c r="E13" s="6">
        <f>IF(AreaUnderNormalCurve!B11*'CU90'!$E$5+'CU90'!$E$4&lt;0,0,AreaUnderNormalCurve!B11*'CU90'!$E$5+'CU90'!$E$4)</f>
        <v>0.3555451127819549</v>
      </c>
      <c r="F13" s="6">
        <f>IF(AreaUnderNormalCurve!B11*'CU90'!$F$5+'CU90'!$F$4&lt;0,0,AreaUnderNormalCurve!B11*'CU90'!$F$5+'CU90'!$F$4)</f>
        <v>0.38289473684210523</v>
      </c>
      <c r="G13" s="6">
        <f>IF(AreaUnderNormalCurve!B11*'CU90'!$G$5+'CU90'!$G$4&lt;0,0,AreaUnderNormalCurve!B11*'CU90'!$G$5+'CU90'!$G$4)</f>
        <v>0.41024436090225563</v>
      </c>
      <c r="H13" s="6">
        <f>IF(AreaUnderNormalCurve!B11*'CU90'!$H$5+'CU90'!$H$4&lt;0,0,AreaUnderNormalCurve!B11*'CU90'!$H$5+'CU90'!$H$4)</f>
        <v>0.43759398496240604</v>
      </c>
      <c r="I13" s="6">
        <f>IF(AreaUnderNormalCurve!B11*'CU90'!$I$5+'CU90'!$I$4&lt;0,0,AreaUnderNormalCurve!B11*'CU90'!$I$5+'CU90'!$I$4)</f>
        <v>0.4649436090225564</v>
      </c>
      <c r="J13" s="6">
        <f>IF(AreaUnderNormalCurve!B11*'CU90'!$J$5+'CU90'!$J$4&lt;0,0,AreaUnderNormalCurve!B11*'CU90'!$J$5+'CU90'!$J$4)</f>
        <v>0.4922932330827068</v>
      </c>
      <c r="K13" s="6">
        <f>IF(AreaUnderNormalCurve!B11*'CU90'!$K$5+'CU90'!$K$4&lt;0,0,AreaUnderNormalCurve!B11*'CU90'!$K$5+'CU90'!$K$4)</f>
        <v>0.5196428571428571</v>
      </c>
      <c r="L13" s="6">
        <f>IF(AreaUnderNormalCurve!B11*'CU90'!$L$5+'CU90'!$L$4&lt;0,0,AreaUnderNormalCurve!B11*'CU90'!$L$5+'CU90'!$L$4)</f>
        <v>0.5469924812030075</v>
      </c>
      <c r="M13" s="6">
        <f>IF(AreaUnderNormalCurve!B11*'CU90'!$M$5+'CU90'!$M$4&lt;0,0,AreaUnderNormalCurve!B11*'CU90'!$M$5+'CU90'!$M$4)</f>
        <v>0.5743421052631579</v>
      </c>
      <c r="N13" s="6">
        <f>IF(AreaUnderNormalCurve!B11*'CU90'!$N$5+'CU90'!$N$4&lt;0,0,AreaUnderNormalCurve!B11*'CU90'!$N$5+'CU90'!$N$4)</f>
        <v>0.6016917293233083</v>
      </c>
      <c r="O13" s="6">
        <f>IF(AreaUnderNormalCurve!B11*'CU90'!$O$5+'CU90'!$O$4&lt;0,0,AreaUnderNormalCurve!B11*'CU90'!$O$5+'CU90'!$O$4)</f>
        <v>0.6290413533834586</v>
      </c>
      <c r="P13" s="6">
        <f>IF(AreaUnderNormalCurve!B11*'CU90'!$P$5+'CU90'!$P$4&lt;0,0,AreaUnderNormalCurve!B11*'CU90'!$P$5+'CU90'!$P$4)</f>
        <v>0.656390977443609</v>
      </c>
      <c r="Q13" s="6">
        <f>IF(AreaUnderNormalCurve!B11*'CU90'!$Q$5+'CU90'!$Q$4&lt;0,0,AreaUnderNormalCurve!B11*'CU90'!$Q$5+'CU90'!$Q$4)</f>
        <v>0.6837406015037594</v>
      </c>
      <c r="R13" s="6">
        <f>IF(AreaUnderNormalCurve!B11*'CU90'!$R$5+'CU90'!$R$4&lt;0,0,AreaUnderNormalCurve!B11*'CU90'!$R$5+'CU90'!$R$4)</f>
        <v>0.7110902255639098</v>
      </c>
      <c r="S13" s="6">
        <f>IF(AreaUnderNormalCurve!B11*'CU90'!$S$5+'CU90'!$S$4&lt;0,0,AreaUnderNormalCurve!B11*'CU90'!$S$5+'CU90'!$S$4)</f>
        <v>0.7384398496240602</v>
      </c>
      <c r="T13" s="6">
        <f>IF(AreaUnderNormalCurve!B11*'CU90'!$T$5+'CU90'!$T$4&lt;0,0,AreaUnderNormalCurve!B11*'CU90'!$T$5+'CU90'!$T$4)</f>
        <v>0.7657894736842105</v>
      </c>
      <c r="U13" s="6">
        <f>IF(AreaUnderNormalCurve!B11*'CU90'!$U$5+'CU90'!$U$4&lt;0,0,AreaUnderNormalCurve!B11*'CU90'!$U$5+'CU90'!$U$4)</f>
        <v>0.7931390977443609</v>
      </c>
      <c r="V13" s="6">
        <f>IF(AreaUnderNormalCurve!B11*'CU90'!$V$5+'CU90'!$V$4&lt;0,0,AreaUnderNormalCurve!B11*'CU90'!$V$5+'CU90'!$V$4)</f>
        <v>0.8204887218045113</v>
      </c>
      <c r="W13" s="6">
        <f>IF(AreaUnderNormalCurve!B11*'CU90'!$W$5+'CU90'!$W$4&lt;0,0,AreaUnderNormalCurve!B11*'CU90'!$W$5+'CU90'!$W$4)</f>
        <v>0.8751879699248121</v>
      </c>
      <c r="X13" s="6">
        <f>IF(AreaUnderNormalCurve!B11*'CU90'!$X$5+'CU90'!$X$4&lt;0,0,AreaUnderNormalCurve!B11*'CU90'!$X$5+'CU90'!$X$4)</f>
        <v>0.9572368421052632</v>
      </c>
    </row>
    <row r="14" spans="1:24" ht="14.25">
      <c r="A14" s="1"/>
      <c r="B14" s="6">
        <f>IF(AreaUnderNormalCurve!B12*'CU90'!$B$5+'CU90'!$B$4&lt;0,0,AreaUnderNormalCurve!B12*'CU90'!$B$5+'CU90'!$B$4)</f>
        <v>0.14458020050125314</v>
      </c>
      <c r="C14" s="6">
        <f>IF(AreaUnderNormalCurve!B12*'CU90'!$C$5+'CU90'!$C$4&lt;0,0,AreaUnderNormalCurve!B12*'CU90'!$C$5+'CU90'!$C$4)</f>
        <v>0.2891604010025063</v>
      </c>
      <c r="D14" s="6">
        <f>IF(AreaUnderNormalCurve!B12*'CU90'!$D$5+'CU90'!$D$4&lt;0,0,AreaUnderNormalCurve!B12*'CU90'!$D$5+'CU90'!$D$4)</f>
        <v>0.3469924812030075</v>
      </c>
      <c r="E14" s="6">
        <f>IF(AreaUnderNormalCurve!B12*'CU90'!$E$5+'CU90'!$E$4&lt;0,0,AreaUnderNormalCurve!B12*'CU90'!$E$5+'CU90'!$E$4)</f>
        <v>0.37590852130325814</v>
      </c>
      <c r="F14" s="6">
        <f>IF(AreaUnderNormalCurve!B12*'CU90'!$F$5+'CU90'!$F$4&lt;0,0,AreaUnderNormalCurve!B12*'CU90'!$F$5+'CU90'!$F$4)</f>
        <v>0.40482456140350875</v>
      </c>
      <c r="G14" s="6">
        <f>IF(AreaUnderNormalCurve!B12*'CU90'!$G$5+'CU90'!$G$4&lt;0,0,AreaUnderNormalCurve!B12*'CU90'!$G$5+'CU90'!$G$4)</f>
        <v>0.43374060150375937</v>
      </c>
      <c r="H14" s="6">
        <f>IF(AreaUnderNormalCurve!B12*'CU90'!$H$5+'CU90'!$H$4&lt;0,0,AreaUnderNormalCurve!B12*'CU90'!$H$5+'CU90'!$H$4)</f>
        <v>0.46265664160401004</v>
      </c>
      <c r="I14" s="6">
        <f>IF(AreaUnderNormalCurve!B12*'CU90'!$I$5+'CU90'!$I$4&lt;0,0,AreaUnderNormalCurve!B12*'CU90'!$I$5+'CU90'!$I$4)</f>
        <v>0.4915726817042606</v>
      </c>
      <c r="J14" s="6">
        <f>IF(AreaUnderNormalCurve!B12*'CU90'!$J$5+'CU90'!$J$4&lt;0,0,AreaUnderNormalCurve!B12*'CU90'!$J$5+'CU90'!$J$4)</f>
        <v>0.5204887218045113</v>
      </c>
      <c r="K14" s="6">
        <f>IF(AreaUnderNormalCurve!B12*'CU90'!$K$5+'CU90'!$K$4&lt;0,0,AreaUnderNormalCurve!B12*'CU90'!$K$5+'CU90'!$K$4)</f>
        <v>0.5494047619047618</v>
      </c>
      <c r="L14" s="6">
        <f>IF(AreaUnderNormalCurve!B12*'CU90'!$L$5+'CU90'!$L$4&lt;0,0,AreaUnderNormalCurve!B12*'CU90'!$L$5+'CU90'!$L$4)</f>
        <v>0.5783208020050126</v>
      </c>
      <c r="M14" s="6">
        <f>IF(AreaUnderNormalCurve!B12*'CU90'!$M$5+'CU90'!$M$4&lt;0,0,AreaUnderNormalCurve!B12*'CU90'!$M$5+'CU90'!$M$4)</f>
        <v>0.6072368421052632</v>
      </c>
      <c r="N14" s="6">
        <f>IF(AreaUnderNormalCurve!B12*'CU90'!$N$5+'CU90'!$N$4&lt;0,0,AreaUnderNormalCurve!B12*'CU90'!$N$5+'CU90'!$N$4)</f>
        <v>0.6361528822055138</v>
      </c>
      <c r="O14" s="6">
        <f>IF(AreaUnderNormalCurve!B12*'CU90'!$O$5+'CU90'!$O$4&lt;0,0,AreaUnderNormalCurve!B12*'CU90'!$O$5+'CU90'!$O$4)</f>
        <v>0.6650689223057643</v>
      </c>
      <c r="P14" s="6">
        <f>IF(AreaUnderNormalCurve!B12*'CU90'!$P$5+'CU90'!$P$4&lt;0,0,AreaUnderNormalCurve!B12*'CU90'!$P$5+'CU90'!$P$4)</f>
        <v>0.693984962406015</v>
      </c>
      <c r="Q14" s="6">
        <f>IF(AreaUnderNormalCurve!B12*'CU90'!$Q$5+'CU90'!$Q$4&lt;0,0,AreaUnderNormalCurve!B12*'CU90'!$Q$5+'CU90'!$Q$4)</f>
        <v>0.7229010025062657</v>
      </c>
      <c r="R14" s="6">
        <f>IF(AreaUnderNormalCurve!B12*'CU90'!$R$5+'CU90'!$R$4&lt;0,0,AreaUnderNormalCurve!B12*'CU90'!$R$5+'CU90'!$R$4)</f>
        <v>0.7518170426065163</v>
      </c>
      <c r="S14" s="6">
        <f>IF(AreaUnderNormalCurve!B12*'CU90'!$S$5+'CU90'!$S$4&lt;0,0,AreaUnderNormalCurve!B12*'CU90'!$S$5+'CU90'!$S$4)</f>
        <v>0.7807330827067669</v>
      </c>
      <c r="T14" s="6">
        <f>IF(AreaUnderNormalCurve!B12*'CU90'!$T$5+'CU90'!$T$4&lt;0,0,AreaUnderNormalCurve!B12*'CU90'!$T$5+'CU90'!$T$4)</f>
        <v>0.8096491228070175</v>
      </c>
      <c r="U14" s="6">
        <f>IF(AreaUnderNormalCurve!B12*'CU90'!$U$5+'CU90'!$U$4&lt;0,0,AreaUnderNormalCurve!B12*'CU90'!$U$5+'CU90'!$U$4)</f>
        <v>0.8385651629072681</v>
      </c>
      <c r="V14" s="6">
        <f>IF(AreaUnderNormalCurve!B12*'CU90'!$V$5+'CU90'!$V$4&lt;0,0,AreaUnderNormalCurve!B12*'CU90'!$V$5+'CU90'!$V$4)</f>
        <v>0.8674812030075187</v>
      </c>
      <c r="W14" s="6">
        <f>IF(AreaUnderNormalCurve!B12*'CU90'!$W$5+'CU90'!$W$4&lt;0,0,AreaUnderNormalCurve!B12*'CU90'!$W$5+'CU90'!$W$4)</f>
        <v>0.9253132832080201</v>
      </c>
      <c r="X14" s="6">
        <f>IF(AreaUnderNormalCurve!B12*'CU90'!$X$5+'CU90'!$X$4&lt;0,0,AreaUnderNormalCurve!B12*'CU90'!$X$5+'CU90'!$X$4)</f>
        <v>1.0120614035087718</v>
      </c>
    </row>
    <row r="15" spans="1:24" ht="14.25">
      <c r="A15" s="1"/>
      <c r="B15" s="6">
        <f>IF(AreaUnderNormalCurve!B13*'CU90'!$B$5+'CU90'!$B$4&lt;0,0,AreaUnderNormalCurve!B13*'CU90'!$B$5+'CU90'!$B$4)</f>
        <v>0.1524122807017544</v>
      </c>
      <c r="C15" s="6">
        <f>IF(AreaUnderNormalCurve!B13*'CU90'!$C$5+'CU90'!$C$4&lt;0,0,AreaUnderNormalCurve!B13*'CU90'!$C$5+'CU90'!$C$4)</f>
        <v>0.3048245614035088</v>
      </c>
      <c r="D15" s="6">
        <f>IF(AreaUnderNormalCurve!B13*'CU90'!$D$5+'CU90'!$D$4&lt;0,0,AreaUnderNormalCurve!B13*'CU90'!$D$5+'CU90'!$D$4)</f>
        <v>0.3657894736842105</v>
      </c>
      <c r="E15" s="6">
        <f>IF(AreaUnderNormalCurve!B13*'CU90'!$E$5+'CU90'!$E$4&lt;0,0,AreaUnderNormalCurve!B13*'CU90'!$E$5+'CU90'!$E$4)</f>
        <v>0.3962719298245614</v>
      </c>
      <c r="F15" s="6">
        <f>IF(AreaUnderNormalCurve!B13*'CU90'!$F$5+'CU90'!$F$4&lt;0,0,AreaUnderNormalCurve!B13*'CU90'!$F$5+'CU90'!$F$4)</f>
        <v>0.4267543859649122</v>
      </c>
      <c r="G15" s="6">
        <f>IF(AreaUnderNormalCurve!B13*'CU90'!$G$5+'CU90'!$G$4&lt;0,0,AreaUnderNormalCurve!B13*'CU90'!$G$5+'CU90'!$G$4)</f>
        <v>0.45723684210526316</v>
      </c>
      <c r="H15" s="6">
        <f>IF(AreaUnderNormalCurve!B13*'CU90'!$H$5+'CU90'!$H$4&lt;0,0,AreaUnderNormalCurve!B13*'CU90'!$H$5+'CU90'!$H$4)</f>
        <v>0.487719298245614</v>
      </c>
      <c r="I15" s="6">
        <f>IF(AreaUnderNormalCurve!B13*'CU90'!$I$5+'CU90'!$I$4&lt;0,0,AreaUnderNormalCurve!B13*'CU90'!$I$5+'CU90'!$I$4)</f>
        <v>0.5182017543859648</v>
      </c>
      <c r="J15" s="6">
        <f>IF(AreaUnderNormalCurve!B13*'CU90'!$J$5+'CU90'!$J$4&lt;0,0,AreaUnderNormalCurve!B13*'CU90'!$J$5+'CU90'!$J$4)</f>
        <v>0.5486842105263158</v>
      </c>
      <c r="K15" s="6">
        <f>IF(AreaUnderNormalCurve!B13*'CU90'!$K$5+'CU90'!$K$4&lt;0,0,AreaUnderNormalCurve!B13*'CU90'!$K$5+'CU90'!$K$4)</f>
        <v>0.5791666666666666</v>
      </c>
      <c r="L15" s="6">
        <f>IF(AreaUnderNormalCurve!B13*'CU90'!$L$5+'CU90'!$L$4&lt;0,0,AreaUnderNormalCurve!B13*'CU90'!$L$5+'CU90'!$L$4)</f>
        <v>0.6096491228070176</v>
      </c>
      <c r="M15" s="6">
        <f>IF(AreaUnderNormalCurve!B13*'CU90'!$M$5+'CU90'!$M$4&lt;0,0,AreaUnderNormalCurve!B13*'CU90'!$M$5+'CU90'!$M$4)</f>
        <v>0.6401315789473685</v>
      </c>
      <c r="N15" s="6">
        <f>IF(AreaUnderNormalCurve!B13*'CU90'!$N$5+'CU90'!$N$4&lt;0,0,AreaUnderNormalCurve!B13*'CU90'!$N$5+'CU90'!$N$4)</f>
        <v>0.6706140350877193</v>
      </c>
      <c r="O15" s="6">
        <f>IF(AreaUnderNormalCurve!B13*'CU90'!$O$5+'CU90'!$O$4&lt;0,0,AreaUnderNormalCurve!B13*'CU90'!$O$5+'CU90'!$O$4)</f>
        <v>0.70109649122807</v>
      </c>
      <c r="P15" s="6">
        <f>IF(AreaUnderNormalCurve!B13*'CU90'!$P$5+'CU90'!$P$4&lt;0,0,AreaUnderNormalCurve!B13*'CU90'!$P$5+'CU90'!$P$4)</f>
        <v>0.731578947368421</v>
      </c>
      <c r="Q15" s="6">
        <f>IF(AreaUnderNormalCurve!B13*'CU90'!$Q$5+'CU90'!$Q$4&lt;0,0,AreaUnderNormalCurve!B13*'CU90'!$Q$5+'CU90'!$Q$4)</f>
        <v>0.7620614035087718</v>
      </c>
      <c r="R15" s="6">
        <f>IF(AreaUnderNormalCurve!B13*'CU90'!$R$5+'CU90'!$R$4&lt;0,0,AreaUnderNormalCurve!B13*'CU90'!$R$5+'CU90'!$R$4)</f>
        <v>0.7925438596491228</v>
      </c>
      <c r="S15" s="6">
        <f>IF(AreaUnderNormalCurve!B13*'CU90'!$S$5+'CU90'!$S$4&lt;0,0,AreaUnderNormalCurve!B13*'CU90'!$S$5+'CU90'!$S$4)</f>
        <v>0.8230263157894737</v>
      </c>
      <c r="T15" s="6">
        <f>IF(AreaUnderNormalCurve!B13*'CU90'!$T$5+'CU90'!$T$4&lt;0,0,AreaUnderNormalCurve!B13*'CU90'!$T$5+'CU90'!$T$4)</f>
        <v>0.8535087719298244</v>
      </c>
      <c r="U15" s="6">
        <f>IF(AreaUnderNormalCurve!B13*'CU90'!$U$5+'CU90'!$U$4&lt;0,0,AreaUnderNormalCurve!B13*'CU90'!$U$5+'CU90'!$U$4)</f>
        <v>0.8839912280701754</v>
      </c>
      <c r="V15" s="6">
        <f>IF(AreaUnderNormalCurve!B13*'CU90'!$V$5+'CU90'!$V$4&lt;0,0,AreaUnderNormalCurve!B13*'CU90'!$V$5+'CU90'!$V$4)</f>
        <v>0.9144736842105263</v>
      </c>
      <c r="W15" s="6">
        <f>IF(AreaUnderNormalCurve!B13*'CU90'!$W$5+'CU90'!$W$4&lt;0,0,AreaUnderNormalCurve!B13*'CU90'!$W$5+'CU90'!$W$4)</f>
        <v>0.975438596491228</v>
      </c>
      <c r="X15" s="6">
        <f>IF(AreaUnderNormalCurve!B13*'CU90'!$X$5+'CU90'!$X$4&lt;0,0,AreaUnderNormalCurve!B13*'CU90'!$X$5+'CU90'!$X$4)</f>
        <v>1.0668859649122806</v>
      </c>
    </row>
    <row r="16" spans="1:24" ht="14.25">
      <c r="A16" s="1"/>
      <c r="B16" s="6">
        <f>IF(AreaUnderNormalCurve!B14*'CU90'!$B$5+'CU90'!$B$4&lt;0,0,AreaUnderNormalCurve!B14*'CU90'!$B$5+'CU90'!$B$4)</f>
        <v>0.16024436090225563</v>
      </c>
      <c r="C16" s="6">
        <f>IF(AreaUnderNormalCurve!B14*'CU90'!$C$5+'CU90'!$C$4&lt;0,0,AreaUnderNormalCurve!B14*'CU90'!$C$5+'CU90'!$C$4)</f>
        <v>0.32048872180451127</v>
      </c>
      <c r="D16" s="6">
        <f>IF(AreaUnderNormalCurve!B14*'CU90'!$D$5+'CU90'!$D$4&lt;0,0,AreaUnderNormalCurve!B14*'CU90'!$D$5+'CU90'!$D$4)</f>
        <v>0.3845864661654135</v>
      </c>
      <c r="E16" s="6">
        <f>IF(AreaUnderNormalCurve!B14*'CU90'!$E$5+'CU90'!$E$4&lt;0,0,AreaUnderNormalCurve!B14*'CU90'!$E$5+'CU90'!$E$4)</f>
        <v>0.41663533834586464</v>
      </c>
      <c r="F16" s="6">
        <f>IF(AreaUnderNormalCurve!B14*'CU90'!$F$5+'CU90'!$F$4&lt;0,0,AreaUnderNormalCurve!B14*'CU90'!$F$5+'CU90'!$F$4)</f>
        <v>0.44868421052631574</v>
      </c>
      <c r="G16" s="6">
        <f>IF(AreaUnderNormalCurve!B14*'CU90'!$G$5+'CU90'!$G$4&lt;0,0,AreaUnderNormalCurve!B14*'CU90'!$G$5+'CU90'!$G$4)</f>
        <v>0.4807330827067669</v>
      </c>
      <c r="H16" s="6">
        <f>IF(AreaUnderNormalCurve!B14*'CU90'!$H$5+'CU90'!$H$4&lt;0,0,AreaUnderNormalCurve!B14*'CU90'!$H$5+'CU90'!$H$4)</f>
        <v>0.512781954887218</v>
      </c>
      <c r="I16" s="6">
        <f>IF(AreaUnderNormalCurve!B14*'CU90'!$I$5+'CU90'!$I$4&lt;0,0,AreaUnderNormalCurve!B14*'CU90'!$I$5+'CU90'!$I$4)</f>
        <v>0.5448308270676692</v>
      </c>
      <c r="J16" s="6">
        <f>IF(AreaUnderNormalCurve!B14*'CU90'!$J$5+'CU90'!$J$4&lt;0,0,AreaUnderNormalCurve!B14*'CU90'!$J$5+'CU90'!$J$4)</f>
        <v>0.5768796992481203</v>
      </c>
      <c r="K16" s="6">
        <f>IF(AreaUnderNormalCurve!B14*'CU90'!$K$5+'CU90'!$K$4&lt;0,0,AreaUnderNormalCurve!B14*'CU90'!$K$5+'CU90'!$K$4)</f>
        <v>0.6089285714285714</v>
      </c>
      <c r="L16" s="6">
        <f>IF(AreaUnderNormalCurve!B14*'CU90'!$L$5+'CU90'!$L$4&lt;0,0,AreaUnderNormalCurve!B14*'CU90'!$L$5+'CU90'!$L$4)</f>
        <v>0.6409774436090225</v>
      </c>
      <c r="M16" s="6">
        <f>IF(AreaUnderNormalCurve!B14*'CU90'!$M$5+'CU90'!$M$4&lt;0,0,AreaUnderNormalCurve!B14*'CU90'!$M$5+'CU90'!$M$4)</f>
        <v>0.6730263157894737</v>
      </c>
      <c r="N16" s="6">
        <f>IF(AreaUnderNormalCurve!B14*'CU90'!$N$5+'CU90'!$N$4&lt;0,0,AreaUnderNormalCurve!B14*'CU90'!$N$5+'CU90'!$N$4)</f>
        <v>0.7050751879699249</v>
      </c>
      <c r="O16" s="6">
        <f>IF(AreaUnderNormalCurve!B14*'CU90'!$O$5+'CU90'!$O$4&lt;0,0,AreaUnderNormalCurve!B14*'CU90'!$O$5+'CU90'!$O$4)</f>
        <v>0.7371240601503758</v>
      </c>
      <c r="P16" s="6">
        <f>IF(AreaUnderNormalCurve!B14*'CU90'!$P$5+'CU90'!$P$4&lt;0,0,AreaUnderNormalCurve!B14*'CU90'!$P$5+'CU90'!$P$4)</f>
        <v>0.769172932330827</v>
      </c>
      <c r="Q16" s="6">
        <f>IF(AreaUnderNormalCurve!B14*'CU90'!$Q$5+'CU90'!$Q$4&lt;0,0,AreaUnderNormalCurve!B14*'CU90'!$Q$5+'CU90'!$Q$4)</f>
        <v>0.8012218045112782</v>
      </c>
      <c r="R16" s="6">
        <f>IF(AreaUnderNormalCurve!B14*'CU90'!$R$5+'CU90'!$R$4&lt;0,0,AreaUnderNormalCurve!B14*'CU90'!$R$5+'CU90'!$R$4)</f>
        <v>0.8332706766917293</v>
      </c>
      <c r="S16" s="6">
        <f>IF(AreaUnderNormalCurve!B14*'CU90'!$S$5+'CU90'!$S$4&lt;0,0,AreaUnderNormalCurve!B14*'CU90'!$S$5+'CU90'!$S$4)</f>
        <v>0.8653195488721804</v>
      </c>
      <c r="T16" s="6">
        <f>IF(AreaUnderNormalCurve!B14*'CU90'!$T$5+'CU90'!$T$4&lt;0,0,AreaUnderNormalCurve!B14*'CU90'!$T$5+'CU90'!$T$4)</f>
        <v>0.8973684210526315</v>
      </c>
      <c r="U16" s="6">
        <f>IF(AreaUnderNormalCurve!B14*'CU90'!$U$5+'CU90'!$U$4&lt;0,0,AreaUnderNormalCurve!B14*'CU90'!$U$5+'CU90'!$U$4)</f>
        <v>0.9294172932330826</v>
      </c>
      <c r="V16" s="6">
        <f>IF(AreaUnderNormalCurve!B14*'CU90'!$V$5+'CU90'!$V$4&lt;0,0,AreaUnderNormalCurve!B14*'CU90'!$V$5+'CU90'!$V$4)</f>
        <v>0.9614661654135338</v>
      </c>
      <c r="W16" s="6">
        <f>IF(AreaUnderNormalCurve!B14*'CU90'!$W$5+'CU90'!$W$4&lt;0,0,AreaUnderNormalCurve!B14*'CU90'!$W$5+'CU90'!$W$4)</f>
        <v>1.025563909774436</v>
      </c>
      <c r="X16" s="6">
        <f>IF(AreaUnderNormalCurve!B14*'CU90'!$X$5+'CU90'!$X$4&lt;0,0,AreaUnderNormalCurve!B14*'CU90'!$X$5+'CU90'!$X$4)</f>
        <v>1.1217105263157894</v>
      </c>
    </row>
    <row r="17" spans="1:24" ht="14.25">
      <c r="A17" s="1"/>
      <c r="B17" s="6">
        <f>IF(AreaUnderNormalCurve!B15*'CU90'!$B$5+'CU90'!$B$4&lt;0,0,AreaUnderNormalCurve!B15*'CU90'!$B$5+'CU90'!$B$4)</f>
        <v>0.16807644110275688</v>
      </c>
      <c r="C17" s="6">
        <f>IF(AreaUnderNormalCurve!B15*'CU90'!$C$5+'CU90'!$C$4&lt;0,0,AreaUnderNormalCurve!B15*'CU90'!$C$5+'CU90'!$C$4)</f>
        <v>0.33615288220551376</v>
      </c>
      <c r="D17" s="6">
        <f>IF(AreaUnderNormalCurve!B15*'CU90'!$D$5+'CU90'!$D$4&lt;0,0,AreaUnderNormalCurve!B15*'CU90'!$D$5+'CU90'!$D$4)</f>
        <v>0.4033834586466165</v>
      </c>
      <c r="E17" s="6">
        <f>IF(AreaUnderNormalCurve!B15*'CU90'!$E$5+'CU90'!$E$4&lt;0,0,AreaUnderNormalCurve!B15*'CU90'!$E$5+'CU90'!$E$4)</f>
        <v>0.4369987468671679</v>
      </c>
      <c r="F17" s="6">
        <f>IF(AreaUnderNormalCurve!B15*'CU90'!$F$5+'CU90'!$F$4&lt;0,0,AreaUnderNormalCurve!B15*'CU90'!$F$5+'CU90'!$F$4)</f>
        <v>0.47061403508771926</v>
      </c>
      <c r="G17" s="6">
        <f>IF(AreaUnderNormalCurve!B15*'CU90'!$G$5+'CU90'!$G$4&lt;0,0,AreaUnderNormalCurve!B15*'CU90'!$G$5+'CU90'!$G$4)</f>
        <v>0.5042293233082706</v>
      </c>
      <c r="H17" s="6">
        <f>IF(AreaUnderNormalCurve!B15*'CU90'!$H$5+'CU90'!$H$4&lt;0,0,AreaUnderNormalCurve!B15*'CU90'!$H$5+'CU90'!$H$4)</f>
        <v>0.537844611528822</v>
      </c>
      <c r="I17" s="6">
        <f>IF(AreaUnderNormalCurve!B15*'CU90'!$I$5+'CU90'!$I$4&lt;0,0,AreaUnderNormalCurve!B15*'CU90'!$I$5+'CU90'!$I$4)</f>
        <v>0.5714598997493734</v>
      </c>
      <c r="J17" s="6">
        <f>IF(AreaUnderNormalCurve!B15*'CU90'!$J$5+'CU90'!$J$4&lt;0,0,AreaUnderNormalCurve!B15*'CU90'!$J$5+'CU90'!$J$4)</f>
        <v>0.6050751879699248</v>
      </c>
      <c r="K17" s="6">
        <f>IF(AreaUnderNormalCurve!B15*'CU90'!$K$5+'CU90'!$K$4&lt;0,0,AreaUnderNormalCurve!B15*'CU90'!$K$5+'CU90'!$K$4)</f>
        <v>0.6386904761904761</v>
      </c>
      <c r="L17" s="6">
        <f>IF(AreaUnderNormalCurve!B15*'CU90'!$L$5+'CU90'!$L$4&lt;0,0,AreaUnderNormalCurve!B15*'CU90'!$L$5+'CU90'!$L$4)</f>
        <v>0.6723057644110275</v>
      </c>
      <c r="M17" s="6">
        <f>IF(AreaUnderNormalCurve!B15*'CU90'!$M$5+'CU90'!$M$4&lt;0,0,AreaUnderNormalCurve!B15*'CU90'!$M$5+'CU90'!$M$4)</f>
        <v>0.7059210526315789</v>
      </c>
      <c r="N17" s="6">
        <f>IF(AreaUnderNormalCurve!B15*'CU90'!$N$5+'CU90'!$N$4&lt;0,0,AreaUnderNormalCurve!B15*'CU90'!$N$5+'CU90'!$N$4)</f>
        <v>0.7395363408521303</v>
      </c>
      <c r="O17" s="6">
        <f>IF(AreaUnderNormalCurve!B15*'CU90'!$O$5+'CU90'!$O$4&lt;0,0,AreaUnderNormalCurve!B15*'CU90'!$O$5+'CU90'!$O$4)</f>
        <v>0.7731516290726815</v>
      </c>
      <c r="P17" s="6">
        <f>IF(AreaUnderNormalCurve!B15*'CU90'!$P$5+'CU90'!$P$4&lt;0,0,AreaUnderNormalCurve!B15*'CU90'!$P$5+'CU90'!$P$4)</f>
        <v>0.806766917293233</v>
      </c>
      <c r="Q17" s="6">
        <f>IF(AreaUnderNormalCurve!B15*'CU90'!$Q$5+'CU90'!$Q$4&lt;0,0,AreaUnderNormalCurve!B15*'CU90'!$Q$5+'CU90'!$Q$4)</f>
        <v>0.8403822055137844</v>
      </c>
      <c r="R17" s="6">
        <f>IF(AreaUnderNormalCurve!B15*'CU90'!$R$5+'CU90'!$R$4&lt;0,0,AreaUnderNormalCurve!B15*'CU90'!$R$5+'CU90'!$R$4)</f>
        <v>0.8739974937343358</v>
      </c>
      <c r="S17" s="6">
        <f>IF(AreaUnderNormalCurve!B15*'CU90'!$S$5+'CU90'!$S$4&lt;0,0,AreaUnderNormalCurve!B15*'CU90'!$S$5+'CU90'!$S$4)</f>
        <v>0.9076127819548871</v>
      </c>
      <c r="T17" s="6">
        <f>IF(AreaUnderNormalCurve!B15*'CU90'!$T$5+'CU90'!$T$4&lt;0,0,AreaUnderNormalCurve!B15*'CU90'!$T$5+'CU90'!$T$4)</f>
        <v>0.9412280701754385</v>
      </c>
      <c r="U17" s="6">
        <f>IF(AreaUnderNormalCurve!B15*'CU90'!$U$5+'CU90'!$U$4&lt;0,0,AreaUnderNormalCurve!B15*'CU90'!$U$5+'CU90'!$U$4)</f>
        <v>0.9748433583959899</v>
      </c>
      <c r="V17" s="6">
        <f>IF(AreaUnderNormalCurve!B15*'CU90'!$V$5+'CU90'!$V$4&lt;0,0,AreaUnderNormalCurve!B15*'CU90'!$V$5+'CU90'!$V$4)</f>
        <v>1.0084586466165413</v>
      </c>
      <c r="W17" s="6">
        <f>IF(AreaUnderNormalCurve!B15*'CU90'!$W$5+'CU90'!$W$4&lt;0,0,AreaUnderNormalCurve!B15*'CU90'!$W$5+'CU90'!$W$4)</f>
        <v>1.075689223057644</v>
      </c>
      <c r="X17" s="6">
        <f>IF(AreaUnderNormalCurve!B15*'CU90'!$X$5+'CU90'!$X$4&lt;0,0,AreaUnderNormalCurve!B15*'CU90'!$X$5+'CU90'!$X$4)</f>
        <v>1.1765350877192982</v>
      </c>
    </row>
    <row r="18" spans="1:24" ht="14.2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3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4" ht="15">
      <c r="A21" s="21"/>
      <c r="B21" s="26" t="str">
        <f>"-1.5 ML/ha"</f>
        <v>-1.5 ML/ha</v>
      </c>
      <c r="C21" s="26" t="str">
        <f>"-1.0 ML/ha"</f>
        <v>-1.0 ML/ha</v>
      </c>
      <c r="D21" s="26" t="str">
        <f>"-0.8 ML/ha"</f>
        <v>-0.8 ML/ha</v>
      </c>
      <c r="E21" s="26" t="str">
        <f>"-0.7 ML/ha"</f>
        <v>-0.7 ML/ha</v>
      </c>
      <c r="F21" s="26" t="str">
        <f>"-0.6 ML/ha"</f>
        <v>-0.6 ML/ha</v>
      </c>
      <c r="G21" s="26" t="str">
        <f>"-0.5 ML/ha"</f>
        <v>-0.5 ML/ha</v>
      </c>
      <c r="H21" s="26" t="str">
        <f>"-0.4 ML/ha"</f>
        <v>-0.4 ML/ha</v>
      </c>
      <c r="I21" s="26" t="str">
        <f>"-0.3 ML/ha"</f>
        <v>-0.3 ML/ha</v>
      </c>
      <c r="J21" s="26" t="str">
        <f>"-0.2 ML/ha"</f>
        <v>-0.2 ML/ha</v>
      </c>
      <c r="K21" s="26" t="str">
        <f>"-0.1 ML/ha"</f>
        <v>-0.1 ML/ha</v>
      </c>
      <c r="L21" s="26" t="s">
        <v>8</v>
      </c>
      <c r="M21" s="26" t="str">
        <f>"+0.1 ML/ha"</f>
        <v>+0.1 ML/ha</v>
      </c>
      <c r="N21" s="26" t="str">
        <f>"+0.2 ML/ha"</f>
        <v>+0.2 ML/ha</v>
      </c>
      <c r="O21" s="26" t="str">
        <f>"+0.3 ML/ha"</f>
        <v>+0.3 ML/ha</v>
      </c>
      <c r="P21" s="26" t="str">
        <f>"+0.4 ML/ha"</f>
        <v>+0.4 ML/ha</v>
      </c>
      <c r="Q21" s="26" t="str">
        <f>"+0.5 ML/ha"</f>
        <v>+0.5 ML/ha</v>
      </c>
      <c r="R21" s="26" t="str">
        <f>"+0.6 ML/ha"</f>
        <v>+0.6 ML/ha</v>
      </c>
      <c r="S21" s="26" t="str">
        <f>"+0.7 ML/ha"</f>
        <v>+0.7 ML/ha</v>
      </c>
      <c r="T21" s="26" t="str">
        <f>"+0.8 ML/ha"</f>
        <v>+0.8 ML/ha</v>
      </c>
      <c r="U21" s="26" t="str">
        <f>"+0.9 ML/ha"</f>
        <v>+0.9 ML/ha</v>
      </c>
      <c r="V21" s="26" t="str">
        <f>"+1.0 ML/ha"</f>
        <v>+1.0 ML/ha</v>
      </c>
      <c r="W21" s="26" t="str">
        <f>"+1.2 ML/ha"</f>
        <v>+1.2 ML/ha</v>
      </c>
      <c r="X21" s="22" t="str">
        <f>"+1.5 ML/ha"</f>
        <v>+1.5 ML/ha</v>
      </c>
    </row>
    <row r="22" spans="1:24" ht="15">
      <c r="A22" s="27" t="s">
        <v>9</v>
      </c>
      <c r="B22" s="25">
        <v>0.375</v>
      </c>
      <c r="C22" s="25">
        <v>0.75</v>
      </c>
      <c r="D22" s="25">
        <v>0.9</v>
      </c>
      <c r="E22" s="25">
        <v>0.975</v>
      </c>
      <c r="F22" s="25">
        <v>1.05</v>
      </c>
      <c r="G22" s="25">
        <v>1.125</v>
      </c>
      <c r="H22" s="25">
        <v>1.2</v>
      </c>
      <c r="I22" s="25">
        <v>1.275</v>
      </c>
      <c r="J22" s="25">
        <v>1.35</v>
      </c>
      <c r="K22" s="25">
        <v>1.425</v>
      </c>
      <c r="L22" s="25">
        <v>1.5</v>
      </c>
      <c r="M22" s="25">
        <v>1.575</v>
      </c>
      <c r="N22" s="25">
        <v>1.65</v>
      </c>
      <c r="O22" s="25">
        <v>1.725</v>
      </c>
      <c r="P22" s="25">
        <v>1.8</v>
      </c>
      <c r="Q22" s="25">
        <v>1.875</v>
      </c>
      <c r="R22" s="25">
        <v>1.95</v>
      </c>
      <c r="S22" s="25">
        <v>2.025</v>
      </c>
      <c r="T22" s="25">
        <v>2.1</v>
      </c>
      <c r="U22" s="25">
        <v>2.175</v>
      </c>
      <c r="V22" s="25">
        <v>2.25</v>
      </c>
      <c r="W22" s="25">
        <v>2.4</v>
      </c>
      <c r="X22" s="28">
        <v>2.625</v>
      </c>
    </row>
    <row r="23" spans="1:24" ht="15.75" thickBot="1">
      <c r="A23" s="29" t="s">
        <v>10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>
        <v>0</v>
      </c>
    </row>
    <row r="24" spans="1:24" ht="14.25">
      <c r="A24" s="1"/>
      <c r="B24" s="6">
        <f aca="true" t="shared" si="2" ref="B24:C35">B$22+B$23</f>
        <v>0.375</v>
      </c>
      <c r="C24" s="6">
        <f t="shared" si="2"/>
        <v>0.75</v>
      </c>
      <c r="D24" s="6">
        <f aca="true" t="shared" si="3" ref="D24:X35">D$22+D$23</f>
        <v>0.9</v>
      </c>
      <c r="E24" s="6">
        <f t="shared" si="3"/>
        <v>0.975</v>
      </c>
      <c r="F24" s="6">
        <f t="shared" si="3"/>
        <v>1.05</v>
      </c>
      <c r="G24" s="6">
        <f t="shared" si="3"/>
        <v>1.125</v>
      </c>
      <c r="H24" s="6">
        <f t="shared" si="3"/>
        <v>1.2</v>
      </c>
      <c r="I24" s="6">
        <f t="shared" si="3"/>
        <v>1.275</v>
      </c>
      <c r="J24" s="6">
        <f t="shared" si="3"/>
        <v>1.35</v>
      </c>
      <c r="K24" s="6">
        <f t="shared" si="3"/>
        <v>1.425</v>
      </c>
      <c r="L24" s="6">
        <f t="shared" si="3"/>
        <v>1.5</v>
      </c>
      <c r="M24" s="6">
        <f t="shared" si="3"/>
        <v>1.575</v>
      </c>
      <c r="N24" s="6">
        <f t="shared" si="3"/>
        <v>1.65</v>
      </c>
      <c r="O24" s="6">
        <f t="shared" si="3"/>
        <v>1.725</v>
      </c>
      <c r="P24" s="6">
        <f t="shared" si="3"/>
        <v>1.8</v>
      </c>
      <c r="Q24" s="6">
        <f t="shared" si="3"/>
        <v>1.875</v>
      </c>
      <c r="R24" s="6">
        <f t="shared" si="3"/>
        <v>1.95</v>
      </c>
      <c r="S24" s="6">
        <f t="shared" si="3"/>
        <v>2.025</v>
      </c>
      <c r="T24" s="6">
        <f t="shared" si="3"/>
        <v>2.1</v>
      </c>
      <c r="U24" s="6">
        <f t="shared" si="3"/>
        <v>2.175</v>
      </c>
      <c r="V24" s="6">
        <f t="shared" si="3"/>
        <v>2.25</v>
      </c>
      <c r="W24" s="6">
        <f t="shared" si="3"/>
        <v>2.4</v>
      </c>
      <c r="X24" s="6">
        <f t="shared" si="3"/>
        <v>2.625</v>
      </c>
    </row>
    <row r="25" spans="1:24" ht="14.25">
      <c r="A25" s="1"/>
      <c r="B25" s="6">
        <f t="shared" si="2"/>
        <v>0.375</v>
      </c>
      <c r="C25" s="6">
        <f t="shared" si="2"/>
        <v>0.75</v>
      </c>
      <c r="D25" s="6">
        <f aca="true" t="shared" si="4" ref="D25:Q25">D$22+D$23</f>
        <v>0.9</v>
      </c>
      <c r="E25" s="6">
        <f t="shared" si="4"/>
        <v>0.975</v>
      </c>
      <c r="F25" s="6">
        <f t="shared" si="4"/>
        <v>1.05</v>
      </c>
      <c r="G25" s="6">
        <f t="shared" si="4"/>
        <v>1.125</v>
      </c>
      <c r="H25" s="6">
        <f t="shared" si="4"/>
        <v>1.2</v>
      </c>
      <c r="I25" s="6">
        <f t="shared" si="4"/>
        <v>1.275</v>
      </c>
      <c r="J25" s="6">
        <f t="shared" si="4"/>
        <v>1.35</v>
      </c>
      <c r="K25" s="6">
        <f t="shared" si="4"/>
        <v>1.425</v>
      </c>
      <c r="L25" s="6">
        <f t="shared" si="4"/>
        <v>1.5</v>
      </c>
      <c r="M25" s="6">
        <f t="shared" si="4"/>
        <v>1.575</v>
      </c>
      <c r="N25" s="6">
        <f t="shared" si="4"/>
        <v>1.65</v>
      </c>
      <c r="O25" s="6">
        <f t="shared" si="4"/>
        <v>1.725</v>
      </c>
      <c r="P25" s="6">
        <f t="shared" si="4"/>
        <v>1.8</v>
      </c>
      <c r="Q25" s="6">
        <f t="shared" si="4"/>
        <v>1.875</v>
      </c>
      <c r="R25" s="6">
        <f t="shared" si="3"/>
        <v>1.95</v>
      </c>
      <c r="S25" s="6">
        <f t="shared" si="3"/>
        <v>2.025</v>
      </c>
      <c r="T25" s="6">
        <f t="shared" si="3"/>
        <v>2.1</v>
      </c>
      <c r="U25" s="6">
        <f t="shared" si="3"/>
        <v>2.175</v>
      </c>
      <c r="V25" s="6">
        <f t="shared" si="3"/>
        <v>2.25</v>
      </c>
      <c r="W25" s="6">
        <f t="shared" si="3"/>
        <v>2.4</v>
      </c>
      <c r="X25" s="6">
        <f t="shared" si="3"/>
        <v>2.625</v>
      </c>
    </row>
    <row r="26" spans="1:24" ht="14.25">
      <c r="A26" s="1"/>
      <c r="B26" s="6">
        <f t="shared" si="2"/>
        <v>0.375</v>
      </c>
      <c r="C26" s="6">
        <f t="shared" si="2"/>
        <v>0.75</v>
      </c>
      <c r="D26" s="6">
        <f t="shared" si="3"/>
        <v>0.9</v>
      </c>
      <c r="E26" s="6">
        <f t="shared" si="3"/>
        <v>0.975</v>
      </c>
      <c r="F26" s="6">
        <f t="shared" si="3"/>
        <v>1.05</v>
      </c>
      <c r="G26" s="6">
        <f t="shared" si="3"/>
        <v>1.125</v>
      </c>
      <c r="H26" s="6">
        <f t="shared" si="3"/>
        <v>1.2</v>
      </c>
      <c r="I26" s="6">
        <f t="shared" si="3"/>
        <v>1.275</v>
      </c>
      <c r="J26" s="6">
        <f t="shared" si="3"/>
        <v>1.35</v>
      </c>
      <c r="K26" s="6">
        <f t="shared" si="3"/>
        <v>1.425</v>
      </c>
      <c r="L26" s="6">
        <f t="shared" si="3"/>
        <v>1.5</v>
      </c>
      <c r="M26" s="6">
        <f t="shared" si="3"/>
        <v>1.575</v>
      </c>
      <c r="N26" s="6">
        <f t="shared" si="3"/>
        <v>1.65</v>
      </c>
      <c r="O26" s="6">
        <f t="shared" si="3"/>
        <v>1.725</v>
      </c>
      <c r="P26" s="6">
        <f t="shared" si="3"/>
        <v>1.8</v>
      </c>
      <c r="Q26" s="6">
        <f t="shared" si="3"/>
        <v>1.875</v>
      </c>
      <c r="R26" s="6">
        <f t="shared" si="3"/>
        <v>1.95</v>
      </c>
      <c r="S26" s="6">
        <f t="shared" si="3"/>
        <v>2.025</v>
      </c>
      <c r="T26" s="6">
        <f t="shared" si="3"/>
        <v>2.1</v>
      </c>
      <c r="U26" s="6">
        <f t="shared" si="3"/>
        <v>2.175</v>
      </c>
      <c r="V26" s="6">
        <f t="shared" si="3"/>
        <v>2.25</v>
      </c>
      <c r="W26" s="6">
        <f t="shared" si="3"/>
        <v>2.4</v>
      </c>
      <c r="X26" s="6">
        <f t="shared" si="3"/>
        <v>2.625</v>
      </c>
    </row>
    <row r="27" spans="1:24" ht="14.25">
      <c r="A27" s="1"/>
      <c r="B27" s="6">
        <f t="shared" si="2"/>
        <v>0.375</v>
      </c>
      <c r="C27" s="6">
        <f t="shared" si="2"/>
        <v>0.75</v>
      </c>
      <c r="D27" s="6">
        <f t="shared" si="3"/>
        <v>0.9</v>
      </c>
      <c r="E27" s="6">
        <f t="shared" si="3"/>
        <v>0.975</v>
      </c>
      <c r="F27" s="6">
        <f t="shared" si="3"/>
        <v>1.05</v>
      </c>
      <c r="G27" s="6">
        <f t="shared" si="3"/>
        <v>1.125</v>
      </c>
      <c r="H27" s="6">
        <f t="shared" si="3"/>
        <v>1.2</v>
      </c>
      <c r="I27" s="6">
        <f t="shared" si="3"/>
        <v>1.275</v>
      </c>
      <c r="J27" s="6">
        <f t="shared" si="3"/>
        <v>1.35</v>
      </c>
      <c r="K27" s="6">
        <f t="shared" si="3"/>
        <v>1.425</v>
      </c>
      <c r="L27" s="6">
        <f t="shared" si="3"/>
        <v>1.5</v>
      </c>
      <c r="M27" s="6">
        <f t="shared" si="3"/>
        <v>1.575</v>
      </c>
      <c r="N27" s="6">
        <f t="shared" si="3"/>
        <v>1.65</v>
      </c>
      <c r="O27" s="6">
        <f t="shared" si="3"/>
        <v>1.725</v>
      </c>
      <c r="P27" s="6">
        <f t="shared" si="3"/>
        <v>1.8</v>
      </c>
      <c r="Q27" s="6">
        <f t="shared" si="3"/>
        <v>1.875</v>
      </c>
      <c r="R27" s="6">
        <f t="shared" si="3"/>
        <v>1.95</v>
      </c>
      <c r="S27" s="6">
        <f t="shared" si="3"/>
        <v>2.025</v>
      </c>
      <c r="T27" s="6">
        <f t="shared" si="3"/>
        <v>2.1</v>
      </c>
      <c r="U27" s="6">
        <f t="shared" si="3"/>
        <v>2.175</v>
      </c>
      <c r="V27" s="6">
        <f t="shared" si="3"/>
        <v>2.25</v>
      </c>
      <c r="W27" s="6">
        <f t="shared" si="3"/>
        <v>2.4</v>
      </c>
      <c r="X27" s="6">
        <f t="shared" si="3"/>
        <v>2.625</v>
      </c>
    </row>
    <row r="28" spans="1:24" ht="14.25">
      <c r="A28" s="1"/>
      <c r="B28" s="6">
        <f t="shared" si="2"/>
        <v>0.375</v>
      </c>
      <c r="C28" s="6">
        <f t="shared" si="2"/>
        <v>0.75</v>
      </c>
      <c r="D28" s="6">
        <f t="shared" si="3"/>
        <v>0.9</v>
      </c>
      <c r="E28" s="6">
        <f t="shared" si="3"/>
        <v>0.975</v>
      </c>
      <c r="F28" s="6">
        <f t="shared" si="3"/>
        <v>1.05</v>
      </c>
      <c r="G28" s="6">
        <f t="shared" si="3"/>
        <v>1.125</v>
      </c>
      <c r="H28" s="6">
        <f t="shared" si="3"/>
        <v>1.2</v>
      </c>
      <c r="I28" s="6">
        <f t="shared" si="3"/>
        <v>1.275</v>
      </c>
      <c r="J28" s="6">
        <f t="shared" si="3"/>
        <v>1.35</v>
      </c>
      <c r="K28" s="6">
        <f t="shared" si="3"/>
        <v>1.425</v>
      </c>
      <c r="L28" s="6">
        <f t="shared" si="3"/>
        <v>1.5</v>
      </c>
      <c r="M28" s="6">
        <f t="shared" si="3"/>
        <v>1.575</v>
      </c>
      <c r="N28" s="6">
        <f t="shared" si="3"/>
        <v>1.65</v>
      </c>
      <c r="O28" s="6">
        <f t="shared" si="3"/>
        <v>1.725</v>
      </c>
      <c r="P28" s="6">
        <f t="shared" si="3"/>
        <v>1.8</v>
      </c>
      <c r="Q28" s="6">
        <f t="shared" si="3"/>
        <v>1.875</v>
      </c>
      <c r="R28" s="6">
        <f t="shared" si="3"/>
        <v>1.95</v>
      </c>
      <c r="S28" s="6">
        <f t="shared" si="3"/>
        <v>2.025</v>
      </c>
      <c r="T28" s="6">
        <f t="shared" si="3"/>
        <v>2.1</v>
      </c>
      <c r="U28" s="6">
        <f t="shared" si="3"/>
        <v>2.175</v>
      </c>
      <c r="V28" s="6">
        <f t="shared" si="3"/>
        <v>2.25</v>
      </c>
      <c r="W28" s="6">
        <f t="shared" si="3"/>
        <v>2.4</v>
      </c>
      <c r="X28" s="6">
        <f t="shared" si="3"/>
        <v>2.625</v>
      </c>
    </row>
    <row r="29" spans="1:24" ht="14.25">
      <c r="A29" s="1"/>
      <c r="B29" s="6">
        <f t="shared" si="2"/>
        <v>0.375</v>
      </c>
      <c r="C29" s="6">
        <f t="shared" si="2"/>
        <v>0.75</v>
      </c>
      <c r="D29" s="6">
        <f t="shared" si="3"/>
        <v>0.9</v>
      </c>
      <c r="E29" s="6">
        <f t="shared" si="3"/>
        <v>0.975</v>
      </c>
      <c r="F29" s="6">
        <f t="shared" si="3"/>
        <v>1.05</v>
      </c>
      <c r="G29" s="6">
        <f t="shared" si="3"/>
        <v>1.125</v>
      </c>
      <c r="H29" s="6">
        <f t="shared" si="3"/>
        <v>1.2</v>
      </c>
      <c r="I29" s="6">
        <f t="shared" si="3"/>
        <v>1.275</v>
      </c>
      <c r="J29" s="6">
        <f t="shared" si="3"/>
        <v>1.35</v>
      </c>
      <c r="K29" s="6">
        <f t="shared" si="3"/>
        <v>1.425</v>
      </c>
      <c r="L29" s="6">
        <f t="shared" si="3"/>
        <v>1.5</v>
      </c>
      <c r="M29" s="6">
        <f t="shared" si="3"/>
        <v>1.575</v>
      </c>
      <c r="N29" s="6">
        <f t="shared" si="3"/>
        <v>1.65</v>
      </c>
      <c r="O29" s="6">
        <f t="shared" si="3"/>
        <v>1.725</v>
      </c>
      <c r="P29" s="6">
        <f t="shared" si="3"/>
        <v>1.8</v>
      </c>
      <c r="Q29" s="6">
        <f t="shared" si="3"/>
        <v>1.875</v>
      </c>
      <c r="R29" s="6">
        <f t="shared" si="3"/>
        <v>1.95</v>
      </c>
      <c r="S29" s="6">
        <f t="shared" si="3"/>
        <v>2.025</v>
      </c>
      <c r="T29" s="6">
        <f t="shared" si="3"/>
        <v>2.1</v>
      </c>
      <c r="U29" s="6">
        <f t="shared" si="3"/>
        <v>2.175</v>
      </c>
      <c r="V29" s="6">
        <f t="shared" si="3"/>
        <v>2.25</v>
      </c>
      <c r="W29" s="6">
        <f t="shared" si="3"/>
        <v>2.4</v>
      </c>
      <c r="X29" s="6">
        <f t="shared" si="3"/>
        <v>2.625</v>
      </c>
    </row>
    <row r="30" spans="1:24" ht="14.25">
      <c r="A30" s="1"/>
      <c r="B30" s="6">
        <f t="shared" si="2"/>
        <v>0.375</v>
      </c>
      <c r="C30" s="6">
        <f t="shared" si="2"/>
        <v>0.75</v>
      </c>
      <c r="D30" s="6">
        <f t="shared" si="3"/>
        <v>0.9</v>
      </c>
      <c r="E30" s="6">
        <f t="shared" si="3"/>
        <v>0.975</v>
      </c>
      <c r="F30" s="6">
        <f t="shared" si="3"/>
        <v>1.05</v>
      </c>
      <c r="G30" s="6">
        <f t="shared" si="3"/>
        <v>1.125</v>
      </c>
      <c r="H30" s="6">
        <f t="shared" si="3"/>
        <v>1.2</v>
      </c>
      <c r="I30" s="6">
        <f t="shared" si="3"/>
        <v>1.275</v>
      </c>
      <c r="J30" s="6">
        <f t="shared" si="3"/>
        <v>1.35</v>
      </c>
      <c r="K30" s="6">
        <f t="shared" si="3"/>
        <v>1.425</v>
      </c>
      <c r="L30" s="6">
        <f t="shared" si="3"/>
        <v>1.5</v>
      </c>
      <c r="M30" s="6">
        <f t="shared" si="3"/>
        <v>1.575</v>
      </c>
      <c r="N30" s="6">
        <f t="shared" si="3"/>
        <v>1.65</v>
      </c>
      <c r="O30" s="6">
        <f t="shared" si="3"/>
        <v>1.725</v>
      </c>
      <c r="P30" s="6">
        <f t="shared" si="3"/>
        <v>1.8</v>
      </c>
      <c r="Q30" s="6">
        <f t="shared" si="3"/>
        <v>1.875</v>
      </c>
      <c r="R30" s="6">
        <f t="shared" si="3"/>
        <v>1.95</v>
      </c>
      <c r="S30" s="6">
        <f t="shared" si="3"/>
        <v>2.025</v>
      </c>
      <c r="T30" s="6">
        <f t="shared" si="3"/>
        <v>2.1</v>
      </c>
      <c r="U30" s="6">
        <f t="shared" si="3"/>
        <v>2.175</v>
      </c>
      <c r="V30" s="6">
        <f t="shared" si="3"/>
        <v>2.25</v>
      </c>
      <c r="W30" s="6">
        <f t="shared" si="3"/>
        <v>2.4</v>
      </c>
      <c r="X30" s="6">
        <f t="shared" si="3"/>
        <v>2.625</v>
      </c>
    </row>
    <row r="31" spans="1:24" ht="14.25">
      <c r="A31" s="1"/>
      <c r="B31" s="6">
        <f t="shared" si="2"/>
        <v>0.375</v>
      </c>
      <c r="C31" s="6">
        <f t="shared" si="2"/>
        <v>0.75</v>
      </c>
      <c r="D31" s="6">
        <f t="shared" si="3"/>
        <v>0.9</v>
      </c>
      <c r="E31" s="6">
        <f t="shared" si="3"/>
        <v>0.975</v>
      </c>
      <c r="F31" s="6">
        <f t="shared" si="3"/>
        <v>1.05</v>
      </c>
      <c r="G31" s="6">
        <f t="shared" si="3"/>
        <v>1.125</v>
      </c>
      <c r="H31" s="6">
        <f t="shared" si="3"/>
        <v>1.2</v>
      </c>
      <c r="I31" s="6">
        <f t="shared" si="3"/>
        <v>1.275</v>
      </c>
      <c r="J31" s="6">
        <f t="shared" si="3"/>
        <v>1.35</v>
      </c>
      <c r="K31" s="6">
        <f t="shared" si="3"/>
        <v>1.425</v>
      </c>
      <c r="L31" s="6">
        <f t="shared" si="3"/>
        <v>1.5</v>
      </c>
      <c r="M31" s="6">
        <f t="shared" si="3"/>
        <v>1.575</v>
      </c>
      <c r="N31" s="6">
        <f t="shared" si="3"/>
        <v>1.65</v>
      </c>
      <c r="O31" s="6">
        <f t="shared" si="3"/>
        <v>1.725</v>
      </c>
      <c r="P31" s="6">
        <f t="shared" si="3"/>
        <v>1.8</v>
      </c>
      <c r="Q31" s="6">
        <f t="shared" si="3"/>
        <v>1.875</v>
      </c>
      <c r="R31" s="6">
        <f t="shared" si="3"/>
        <v>1.95</v>
      </c>
      <c r="S31" s="6">
        <f t="shared" si="3"/>
        <v>2.025</v>
      </c>
      <c r="T31" s="6">
        <f t="shared" si="3"/>
        <v>2.1</v>
      </c>
      <c r="U31" s="6">
        <f t="shared" si="3"/>
        <v>2.175</v>
      </c>
      <c r="V31" s="6">
        <f t="shared" si="3"/>
        <v>2.25</v>
      </c>
      <c r="W31" s="6">
        <f t="shared" si="3"/>
        <v>2.4</v>
      </c>
      <c r="X31" s="6">
        <f t="shared" si="3"/>
        <v>2.625</v>
      </c>
    </row>
    <row r="32" spans="1:24" ht="14.25">
      <c r="A32" s="1"/>
      <c r="B32" s="6">
        <f t="shared" si="2"/>
        <v>0.375</v>
      </c>
      <c r="C32" s="6">
        <f t="shared" si="2"/>
        <v>0.75</v>
      </c>
      <c r="D32" s="6">
        <f t="shared" si="3"/>
        <v>0.9</v>
      </c>
      <c r="E32" s="6">
        <f t="shared" si="3"/>
        <v>0.975</v>
      </c>
      <c r="F32" s="6">
        <f t="shared" si="3"/>
        <v>1.05</v>
      </c>
      <c r="G32" s="6">
        <f t="shared" si="3"/>
        <v>1.125</v>
      </c>
      <c r="H32" s="6">
        <f t="shared" si="3"/>
        <v>1.2</v>
      </c>
      <c r="I32" s="6">
        <f t="shared" si="3"/>
        <v>1.275</v>
      </c>
      <c r="J32" s="6">
        <f t="shared" si="3"/>
        <v>1.35</v>
      </c>
      <c r="K32" s="6">
        <f t="shared" si="3"/>
        <v>1.425</v>
      </c>
      <c r="L32" s="6">
        <f t="shared" si="3"/>
        <v>1.5</v>
      </c>
      <c r="M32" s="6">
        <f t="shared" si="3"/>
        <v>1.575</v>
      </c>
      <c r="N32" s="6">
        <f t="shared" si="3"/>
        <v>1.65</v>
      </c>
      <c r="O32" s="6">
        <f t="shared" si="3"/>
        <v>1.725</v>
      </c>
      <c r="P32" s="6">
        <f t="shared" si="3"/>
        <v>1.8</v>
      </c>
      <c r="Q32" s="6">
        <f t="shared" si="3"/>
        <v>1.875</v>
      </c>
      <c r="R32" s="6">
        <f t="shared" si="3"/>
        <v>1.95</v>
      </c>
      <c r="S32" s="6">
        <f t="shared" si="3"/>
        <v>2.025</v>
      </c>
      <c r="T32" s="6">
        <f t="shared" si="3"/>
        <v>2.1</v>
      </c>
      <c r="U32" s="6">
        <f t="shared" si="3"/>
        <v>2.175</v>
      </c>
      <c r="V32" s="6">
        <f t="shared" si="3"/>
        <v>2.25</v>
      </c>
      <c r="W32" s="6">
        <f t="shared" si="3"/>
        <v>2.4</v>
      </c>
      <c r="X32" s="6">
        <f t="shared" si="3"/>
        <v>2.625</v>
      </c>
    </row>
    <row r="33" spans="1:24" ht="14.25">
      <c r="A33" s="1"/>
      <c r="B33" s="6">
        <f t="shared" si="2"/>
        <v>0.375</v>
      </c>
      <c r="C33" s="6">
        <f t="shared" si="2"/>
        <v>0.75</v>
      </c>
      <c r="D33" s="6">
        <f t="shared" si="3"/>
        <v>0.9</v>
      </c>
      <c r="E33" s="6">
        <f t="shared" si="3"/>
        <v>0.975</v>
      </c>
      <c r="F33" s="6">
        <f t="shared" si="3"/>
        <v>1.05</v>
      </c>
      <c r="G33" s="6">
        <f t="shared" si="3"/>
        <v>1.125</v>
      </c>
      <c r="H33" s="6">
        <f t="shared" si="3"/>
        <v>1.2</v>
      </c>
      <c r="I33" s="6">
        <f t="shared" si="3"/>
        <v>1.275</v>
      </c>
      <c r="J33" s="6">
        <f t="shared" si="3"/>
        <v>1.35</v>
      </c>
      <c r="K33" s="6">
        <f t="shared" si="3"/>
        <v>1.425</v>
      </c>
      <c r="L33" s="6">
        <f t="shared" si="3"/>
        <v>1.5</v>
      </c>
      <c r="M33" s="6">
        <f t="shared" si="3"/>
        <v>1.575</v>
      </c>
      <c r="N33" s="6">
        <f t="shared" si="3"/>
        <v>1.65</v>
      </c>
      <c r="O33" s="6">
        <f t="shared" si="3"/>
        <v>1.725</v>
      </c>
      <c r="P33" s="6">
        <f t="shared" si="3"/>
        <v>1.8</v>
      </c>
      <c r="Q33" s="6">
        <f t="shared" si="3"/>
        <v>1.875</v>
      </c>
      <c r="R33" s="6">
        <f t="shared" si="3"/>
        <v>1.95</v>
      </c>
      <c r="S33" s="6">
        <f t="shared" si="3"/>
        <v>2.025</v>
      </c>
      <c r="T33" s="6">
        <f t="shared" si="3"/>
        <v>2.1</v>
      </c>
      <c r="U33" s="6">
        <f t="shared" si="3"/>
        <v>2.175</v>
      </c>
      <c r="V33" s="6">
        <f t="shared" si="3"/>
        <v>2.25</v>
      </c>
      <c r="W33" s="6">
        <f t="shared" si="3"/>
        <v>2.4</v>
      </c>
      <c r="X33" s="6">
        <f t="shared" si="3"/>
        <v>2.625</v>
      </c>
    </row>
    <row r="34" spans="1:24" ht="14.25">
      <c r="A34" s="1"/>
      <c r="B34" s="6">
        <f t="shared" si="2"/>
        <v>0.375</v>
      </c>
      <c r="C34" s="6">
        <f t="shared" si="2"/>
        <v>0.75</v>
      </c>
      <c r="D34" s="6">
        <f t="shared" si="3"/>
        <v>0.9</v>
      </c>
      <c r="E34" s="6">
        <f t="shared" si="3"/>
        <v>0.975</v>
      </c>
      <c r="F34" s="6">
        <f t="shared" si="3"/>
        <v>1.05</v>
      </c>
      <c r="G34" s="6">
        <f t="shared" si="3"/>
        <v>1.125</v>
      </c>
      <c r="H34" s="6">
        <f t="shared" si="3"/>
        <v>1.2</v>
      </c>
      <c r="I34" s="6">
        <f t="shared" si="3"/>
        <v>1.275</v>
      </c>
      <c r="J34" s="6">
        <f t="shared" si="3"/>
        <v>1.35</v>
      </c>
      <c r="K34" s="6">
        <f t="shared" si="3"/>
        <v>1.425</v>
      </c>
      <c r="L34" s="6">
        <f t="shared" si="3"/>
        <v>1.5</v>
      </c>
      <c r="M34" s="6">
        <f t="shared" si="3"/>
        <v>1.575</v>
      </c>
      <c r="N34" s="6">
        <f t="shared" si="3"/>
        <v>1.65</v>
      </c>
      <c r="O34" s="6">
        <f t="shared" si="3"/>
        <v>1.725</v>
      </c>
      <c r="P34" s="6">
        <f t="shared" si="3"/>
        <v>1.8</v>
      </c>
      <c r="Q34" s="6">
        <f t="shared" si="3"/>
        <v>1.875</v>
      </c>
      <c r="R34" s="6">
        <f t="shared" si="3"/>
        <v>1.95</v>
      </c>
      <c r="S34" s="6">
        <f t="shared" si="3"/>
        <v>2.025</v>
      </c>
      <c r="T34" s="6">
        <f t="shared" si="3"/>
        <v>2.1</v>
      </c>
      <c r="U34" s="6">
        <f t="shared" si="3"/>
        <v>2.175</v>
      </c>
      <c r="V34" s="6">
        <f t="shared" si="3"/>
        <v>2.25</v>
      </c>
      <c r="W34" s="6">
        <f t="shared" si="3"/>
        <v>2.4</v>
      </c>
      <c r="X34" s="6">
        <f t="shared" si="3"/>
        <v>2.625</v>
      </c>
    </row>
    <row r="35" spans="1:24" ht="14.25">
      <c r="A35" s="1"/>
      <c r="B35" s="6">
        <f t="shared" si="2"/>
        <v>0.375</v>
      </c>
      <c r="C35" s="6">
        <f t="shared" si="2"/>
        <v>0.75</v>
      </c>
      <c r="D35" s="6">
        <f t="shared" si="3"/>
        <v>0.9</v>
      </c>
      <c r="E35" s="6">
        <f t="shared" si="3"/>
        <v>0.975</v>
      </c>
      <c r="F35" s="6">
        <f t="shared" si="3"/>
        <v>1.05</v>
      </c>
      <c r="G35" s="6">
        <f t="shared" si="3"/>
        <v>1.125</v>
      </c>
      <c r="H35" s="6">
        <f t="shared" si="3"/>
        <v>1.2</v>
      </c>
      <c r="I35" s="6">
        <f t="shared" si="3"/>
        <v>1.275</v>
      </c>
      <c r="J35" s="6">
        <f t="shared" si="3"/>
        <v>1.35</v>
      </c>
      <c r="K35" s="6">
        <f t="shared" si="3"/>
        <v>1.425</v>
      </c>
      <c r="L35" s="6">
        <f t="shared" si="3"/>
        <v>1.5</v>
      </c>
      <c r="M35" s="6">
        <f t="shared" si="3"/>
        <v>1.575</v>
      </c>
      <c r="N35" s="6">
        <f t="shared" si="3"/>
        <v>1.65</v>
      </c>
      <c r="O35" s="6">
        <f t="shared" si="3"/>
        <v>1.725</v>
      </c>
      <c r="P35" s="6">
        <f t="shared" si="3"/>
        <v>1.8</v>
      </c>
      <c r="Q35" s="6">
        <f t="shared" si="3"/>
        <v>1.875</v>
      </c>
      <c r="R35" s="6">
        <f t="shared" si="3"/>
        <v>1.95</v>
      </c>
      <c r="S35" s="6">
        <f t="shared" si="3"/>
        <v>2.025</v>
      </c>
      <c r="T35" s="6">
        <f t="shared" si="3"/>
        <v>2.1</v>
      </c>
      <c r="U35" s="6">
        <f t="shared" si="3"/>
        <v>2.175</v>
      </c>
      <c r="V35" s="6">
        <f t="shared" si="3"/>
        <v>2.25</v>
      </c>
      <c r="W35" s="6">
        <f t="shared" si="3"/>
        <v>2.4</v>
      </c>
      <c r="X35" s="6">
        <f t="shared" si="3"/>
        <v>2.625</v>
      </c>
    </row>
    <row r="36" spans="1:24" ht="14.25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3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 t="s"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15">
      <c r="A38" s="21"/>
      <c r="B38" s="26" t="str">
        <f>"-1.5 ML/ha"</f>
        <v>-1.5 ML/ha</v>
      </c>
      <c r="C38" s="26" t="str">
        <f>"-1.0 ML/ha"</f>
        <v>-1.0 ML/ha</v>
      </c>
      <c r="D38" s="26" t="str">
        <f>"-0.8 ML/ha"</f>
        <v>-0.8 ML/ha</v>
      </c>
      <c r="E38" s="26" t="str">
        <f>"-0.7 ML/ha"</f>
        <v>-0.7 ML/ha</v>
      </c>
      <c r="F38" s="26" t="str">
        <f>"-0.6 ML/ha"</f>
        <v>-0.6 ML/ha</v>
      </c>
      <c r="G38" s="26" t="str">
        <f>"-0.5 ML/ha"</f>
        <v>-0.5 ML/ha</v>
      </c>
      <c r="H38" s="26" t="str">
        <f>"-0.4 ML/ha"</f>
        <v>-0.4 ML/ha</v>
      </c>
      <c r="I38" s="26" t="str">
        <f>"-0.3 ML/ha"</f>
        <v>-0.3 ML/ha</v>
      </c>
      <c r="J38" s="26" t="str">
        <f>"-0.2 ML/ha"</f>
        <v>-0.2 ML/ha</v>
      </c>
      <c r="K38" s="26" t="str">
        <f>"-0.1 ML/ha"</f>
        <v>-0.1 ML/ha</v>
      </c>
      <c r="L38" s="26" t="s">
        <v>8</v>
      </c>
      <c r="M38" s="26" t="str">
        <f>"+0.1 ML/ha"</f>
        <v>+0.1 ML/ha</v>
      </c>
      <c r="N38" s="26" t="str">
        <f>"+0.2 ML/ha"</f>
        <v>+0.2 ML/ha</v>
      </c>
      <c r="O38" s="26" t="str">
        <f>"+0.3 ML/ha"</f>
        <v>+0.3 ML/ha</v>
      </c>
      <c r="P38" s="26" t="str">
        <f>"+0.4 ML/ha"</f>
        <v>+0.4 ML/ha</v>
      </c>
      <c r="Q38" s="26" t="str">
        <f>"+0.5 ML/ha"</f>
        <v>+0.5 ML/ha</v>
      </c>
      <c r="R38" s="26" t="str">
        <f>"+0.6 ML/ha"</f>
        <v>+0.6 ML/ha</v>
      </c>
      <c r="S38" s="26" t="str">
        <f>"+0.7 ML/ha"</f>
        <v>+0.7 ML/ha</v>
      </c>
      <c r="T38" s="26" t="str">
        <f>"+0.8 ML/ha"</f>
        <v>+0.8 ML/ha</v>
      </c>
      <c r="U38" s="26" t="str">
        <f>"+0.9 ML/ha"</f>
        <v>+0.9 ML/ha</v>
      </c>
      <c r="V38" s="26" t="str">
        <f>"+1.0 ML/ha"</f>
        <v>+1.0 ML/ha</v>
      </c>
      <c r="W38" s="26" t="str">
        <f>"+1.2 ML/ha"</f>
        <v>+1.2 ML/ha</v>
      </c>
      <c r="X38" s="22" t="str">
        <f>"+1.5 ML/ha"</f>
        <v>+1.5 ML/ha</v>
      </c>
    </row>
    <row r="39" spans="1:24" ht="15">
      <c r="A39" s="27" t="s">
        <v>9</v>
      </c>
      <c r="B39" s="25">
        <f aca="true" t="shared" si="5" ref="B39:T39">B22+B4</f>
        <v>0.5</v>
      </c>
      <c r="C39" s="25">
        <f t="shared" si="5"/>
        <v>1</v>
      </c>
      <c r="D39" s="25">
        <f t="shared" si="5"/>
        <v>1.2</v>
      </c>
      <c r="E39" s="25">
        <f t="shared" si="5"/>
        <v>1.3</v>
      </c>
      <c r="F39" s="25">
        <f t="shared" si="5"/>
        <v>1.4</v>
      </c>
      <c r="G39" s="25">
        <f t="shared" si="5"/>
        <v>1.5</v>
      </c>
      <c r="H39" s="25">
        <f t="shared" si="5"/>
        <v>1.6</v>
      </c>
      <c r="I39" s="25">
        <f t="shared" si="5"/>
        <v>1.7</v>
      </c>
      <c r="J39" s="25">
        <f t="shared" si="5"/>
        <v>1.8</v>
      </c>
      <c r="K39" s="25">
        <f t="shared" si="5"/>
        <v>1.9</v>
      </c>
      <c r="L39" s="25">
        <f t="shared" si="5"/>
        <v>2</v>
      </c>
      <c r="M39" s="25">
        <f t="shared" si="5"/>
        <v>2.1</v>
      </c>
      <c r="N39" s="25">
        <f t="shared" si="5"/>
        <v>2.2</v>
      </c>
      <c r="O39" s="25">
        <f t="shared" si="5"/>
        <v>2.3</v>
      </c>
      <c r="P39" s="25">
        <f t="shared" si="5"/>
        <v>2.4</v>
      </c>
      <c r="Q39" s="25">
        <f t="shared" si="5"/>
        <v>2.5</v>
      </c>
      <c r="R39" s="25">
        <f t="shared" si="5"/>
        <v>2.6</v>
      </c>
      <c r="S39" s="25">
        <f t="shared" si="5"/>
        <v>2.7</v>
      </c>
      <c r="T39" s="25">
        <f t="shared" si="5"/>
        <v>2.8</v>
      </c>
      <c r="U39" s="25">
        <f>T39+0.1</f>
        <v>2.9</v>
      </c>
      <c r="V39" s="25">
        <f>U39+0.1</f>
        <v>3</v>
      </c>
      <c r="W39" s="25">
        <f>V39+0.2</f>
        <v>3.2</v>
      </c>
      <c r="X39" s="25">
        <f>X22+X4</f>
        <v>3.5</v>
      </c>
    </row>
    <row r="40" spans="1:24" ht="15.75" thickBot="1">
      <c r="A40" s="29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4.25">
      <c r="A41" s="1"/>
      <c r="B41" s="6">
        <f aca="true" t="shared" si="6" ref="B41:X41">B24+B6</f>
        <v>0.4569235588972431</v>
      </c>
      <c r="C41" s="6">
        <f t="shared" si="6"/>
        <v>0.9138471177944862</v>
      </c>
      <c r="D41" s="6">
        <f t="shared" si="6"/>
        <v>1.0966165413533835</v>
      </c>
      <c r="E41" s="6">
        <f t="shared" si="6"/>
        <v>1.1880012531328321</v>
      </c>
      <c r="F41" s="6">
        <f t="shared" si="6"/>
        <v>1.2793859649122807</v>
      </c>
      <c r="G41" s="6">
        <f t="shared" si="6"/>
        <v>1.3707706766917294</v>
      </c>
      <c r="H41" s="6">
        <f t="shared" si="6"/>
        <v>1.462155388471178</v>
      </c>
      <c r="I41" s="6">
        <f t="shared" si="6"/>
        <v>1.5535401002506264</v>
      </c>
      <c r="J41" s="6">
        <f t="shared" si="6"/>
        <v>1.6449248120300752</v>
      </c>
      <c r="K41" s="6">
        <f t="shared" si="6"/>
        <v>1.7363095238095239</v>
      </c>
      <c r="L41" s="6">
        <f t="shared" si="6"/>
        <v>1.8276942355889725</v>
      </c>
      <c r="M41" s="6">
        <f t="shared" si="6"/>
        <v>1.919078947368421</v>
      </c>
      <c r="N41" s="6">
        <f t="shared" si="6"/>
        <v>2.0104636591478697</v>
      </c>
      <c r="O41" s="6">
        <f t="shared" si="6"/>
        <v>2.1018483709273186</v>
      </c>
      <c r="P41" s="6">
        <f t="shared" si="6"/>
        <v>2.193233082706767</v>
      </c>
      <c r="Q41" s="6">
        <f t="shared" si="6"/>
        <v>2.2846177944862154</v>
      </c>
      <c r="R41" s="6">
        <f t="shared" si="6"/>
        <v>2.3760025062656642</v>
      </c>
      <c r="S41" s="6">
        <f t="shared" si="6"/>
        <v>2.4673872180451126</v>
      </c>
      <c r="T41" s="6">
        <f t="shared" si="6"/>
        <v>2.5587719298245615</v>
      </c>
      <c r="U41" s="6">
        <f t="shared" si="6"/>
        <v>2.65015664160401</v>
      </c>
      <c r="V41" s="6">
        <f t="shared" si="6"/>
        <v>2.7415413533834587</v>
      </c>
      <c r="W41" s="6">
        <f t="shared" si="6"/>
        <v>2.924310776942356</v>
      </c>
      <c r="X41" s="6">
        <f t="shared" si="6"/>
        <v>3.198464912280702</v>
      </c>
    </row>
    <row r="42" spans="1:24" ht="14.25">
      <c r="A42" s="1"/>
      <c r="B42" s="6">
        <f aca="true" t="shared" si="7" ref="B42:X42">B25+B7</f>
        <v>0.46475563909774437</v>
      </c>
      <c r="C42" s="6">
        <f t="shared" si="7"/>
        <v>0.9295112781954887</v>
      </c>
      <c r="D42" s="6">
        <f t="shared" si="7"/>
        <v>1.1154135338345865</v>
      </c>
      <c r="E42" s="6">
        <f t="shared" si="7"/>
        <v>1.2083646616541355</v>
      </c>
      <c r="F42" s="6">
        <f t="shared" si="7"/>
        <v>1.3013157894736842</v>
      </c>
      <c r="G42" s="6">
        <f t="shared" si="7"/>
        <v>1.3942669172932332</v>
      </c>
      <c r="H42" s="6">
        <f t="shared" si="7"/>
        <v>1.4872180451127819</v>
      </c>
      <c r="I42" s="6">
        <f t="shared" si="7"/>
        <v>1.5801691729323308</v>
      </c>
      <c r="J42" s="6">
        <f t="shared" si="7"/>
        <v>1.6731203007518798</v>
      </c>
      <c r="K42" s="6">
        <f t="shared" si="7"/>
        <v>1.7660714285714287</v>
      </c>
      <c r="L42" s="6">
        <f t="shared" si="7"/>
        <v>1.8590225563909775</v>
      </c>
      <c r="M42" s="6">
        <f t="shared" si="7"/>
        <v>1.9519736842105262</v>
      </c>
      <c r="N42" s="6">
        <f t="shared" si="7"/>
        <v>2.044924812030075</v>
      </c>
      <c r="O42" s="6">
        <f t="shared" si="7"/>
        <v>2.137875939849624</v>
      </c>
      <c r="P42" s="6">
        <f t="shared" si="7"/>
        <v>2.230827067669173</v>
      </c>
      <c r="Q42" s="6">
        <f t="shared" si="7"/>
        <v>2.323778195488722</v>
      </c>
      <c r="R42" s="6">
        <f t="shared" si="7"/>
        <v>2.416729323308271</v>
      </c>
      <c r="S42" s="6">
        <f t="shared" si="7"/>
        <v>2.5096804511278195</v>
      </c>
      <c r="T42" s="6">
        <f t="shared" si="7"/>
        <v>2.6026315789473684</v>
      </c>
      <c r="U42" s="6">
        <f t="shared" si="7"/>
        <v>2.695582706766917</v>
      </c>
      <c r="V42" s="6">
        <f t="shared" si="7"/>
        <v>2.7885338345864663</v>
      </c>
      <c r="W42" s="6">
        <f t="shared" si="7"/>
        <v>2.9744360902255638</v>
      </c>
      <c r="X42" s="6">
        <f t="shared" si="7"/>
        <v>3.2532894736842106</v>
      </c>
    </row>
    <row r="43" spans="1:24" ht="14.25">
      <c r="A43" s="1"/>
      <c r="B43" s="6">
        <f aca="true" t="shared" si="8" ref="B43:X43">B26+B8</f>
        <v>0.4725877192982456</v>
      </c>
      <c r="C43" s="6">
        <f t="shared" si="8"/>
        <v>0.9451754385964912</v>
      </c>
      <c r="D43" s="6">
        <f t="shared" si="8"/>
        <v>1.1342105263157896</v>
      </c>
      <c r="E43" s="6">
        <f t="shared" si="8"/>
        <v>1.2287280701754386</v>
      </c>
      <c r="F43" s="6">
        <f t="shared" si="8"/>
        <v>1.3232456140350877</v>
      </c>
      <c r="G43" s="6">
        <f t="shared" si="8"/>
        <v>1.4177631578947367</v>
      </c>
      <c r="H43" s="6">
        <f t="shared" si="8"/>
        <v>1.512280701754386</v>
      </c>
      <c r="I43" s="6">
        <f t="shared" si="8"/>
        <v>1.606798245614035</v>
      </c>
      <c r="J43" s="6">
        <f t="shared" si="8"/>
        <v>1.7013157894736843</v>
      </c>
      <c r="K43" s="6">
        <f t="shared" si="8"/>
        <v>1.7958333333333334</v>
      </c>
      <c r="L43" s="6">
        <f t="shared" si="8"/>
        <v>1.8903508771929824</v>
      </c>
      <c r="M43" s="6">
        <f t="shared" si="8"/>
        <v>1.9848684210526315</v>
      </c>
      <c r="N43" s="6">
        <f t="shared" si="8"/>
        <v>2.0793859649122806</v>
      </c>
      <c r="O43" s="6">
        <f t="shared" si="8"/>
        <v>2.17390350877193</v>
      </c>
      <c r="P43" s="6">
        <f t="shared" si="8"/>
        <v>2.268421052631579</v>
      </c>
      <c r="Q43" s="6">
        <f t="shared" si="8"/>
        <v>2.362938596491228</v>
      </c>
      <c r="R43" s="6">
        <f t="shared" si="8"/>
        <v>2.4574561403508772</v>
      </c>
      <c r="S43" s="6">
        <f t="shared" si="8"/>
        <v>2.5519736842105263</v>
      </c>
      <c r="T43" s="6">
        <f t="shared" si="8"/>
        <v>2.6464912280701753</v>
      </c>
      <c r="U43" s="6">
        <f t="shared" si="8"/>
        <v>2.7410087719298244</v>
      </c>
      <c r="V43" s="6">
        <f t="shared" si="8"/>
        <v>2.8355263157894735</v>
      </c>
      <c r="W43" s="6">
        <f t="shared" si="8"/>
        <v>3.024561403508772</v>
      </c>
      <c r="X43" s="6">
        <f t="shared" si="8"/>
        <v>3.308114035087719</v>
      </c>
    </row>
    <row r="44" spans="1:24" ht="14.25">
      <c r="A44" s="1"/>
      <c r="B44" s="6">
        <f aca="true" t="shared" si="9" ref="B44:X44">B27+B9</f>
        <v>0.48041979949874686</v>
      </c>
      <c r="C44" s="6">
        <f t="shared" si="9"/>
        <v>0.9608395989974937</v>
      </c>
      <c r="D44" s="6">
        <f t="shared" si="9"/>
        <v>1.1530075187969926</v>
      </c>
      <c r="E44" s="6">
        <f t="shared" si="9"/>
        <v>1.2490914786967418</v>
      </c>
      <c r="F44" s="6">
        <f t="shared" si="9"/>
        <v>1.3451754385964914</v>
      </c>
      <c r="G44" s="6">
        <f t="shared" si="9"/>
        <v>1.4412593984962405</v>
      </c>
      <c r="H44" s="6">
        <f t="shared" si="9"/>
        <v>1.53734335839599</v>
      </c>
      <c r="I44" s="6">
        <f t="shared" si="9"/>
        <v>1.6334273182957393</v>
      </c>
      <c r="J44" s="6">
        <f t="shared" si="9"/>
        <v>1.7295112781954889</v>
      </c>
      <c r="K44" s="6">
        <f t="shared" si="9"/>
        <v>1.825595238095238</v>
      </c>
      <c r="L44" s="6">
        <f t="shared" si="9"/>
        <v>1.9216791979949874</v>
      </c>
      <c r="M44" s="6">
        <f t="shared" si="9"/>
        <v>2.017763157894737</v>
      </c>
      <c r="N44" s="6">
        <f t="shared" si="9"/>
        <v>2.113847117794486</v>
      </c>
      <c r="O44" s="6">
        <f t="shared" si="9"/>
        <v>2.2099310776942356</v>
      </c>
      <c r="P44" s="6">
        <f t="shared" si="9"/>
        <v>2.306015037593985</v>
      </c>
      <c r="Q44" s="6">
        <f t="shared" si="9"/>
        <v>2.4020989974937343</v>
      </c>
      <c r="R44" s="6">
        <f t="shared" si="9"/>
        <v>2.4981829573934835</v>
      </c>
      <c r="S44" s="6">
        <f t="shared" si="9"/>
        <v>2.594266917293233</v>
      </c>
      <c r="T44" s="6">
        <f t="shared" si="9"/>
        <v>2.6903508771929827</v>
      </c>
      <c r="U44" s="6">
        <f t="shared" si="9"/>
        <v>2.786434837092732</v>
      </c>
      <c r="V44" s="6">
        <f t="shared" si="9"/>
        <v>2.882518796992481</v>
      </c>
      <c r="W44" s="6">
        <f t="shared" si="9"/>
        <v>3.07468671679198</v>
      </c>
      <c r="X44" s="6">
        <f t="shared" si="9"/>
        <v>3.362938596491228</v>
      </c>
    </row>
    <row r="45" spans="1:24" ht="14.25">
      <c r="A45" s="1"/>
      <c r="B45" s="6">
        <f aca="true" t="shared" si="10" ref="B45:X45">B28+B10</f>
        <v>0.4882518796992481</v>
      </c>
      <c r="C45" s="6">
        <f t="shared" si="10"/>
        <v>0.9765037593984962</v>
      </c>
      <c r="D45" s="6">
        <f t="shared" si="10"/>
        <v>1.1718045112781956</v>
      </c>
      <c r="E45" s="6">
        <f t="shared" si="10"/>
        <v>1.2694548872180451</v>
      </c>
      <c r="F45" s="6">
        <f t="shared" si="10"/>
        <v>1.3671052631578948</v>
      </c>
      <c r="G45" s="6">
        <f t="shared" si="10"/>
        <v>1.4647556390977443</v>
      </c>
      <c r="H45" s="6">
        <f t="shared" si="10"/>
        <v>1.562406015037594</v>
      </c>
      <c r="I45" s="6">
        <f t="shared" si="10"/>
        <v>1.6600563909774435</v>
      </c>
      <c r="J45" s="6">
        <f t="shared" si="10"/>
        <v>1.7577067669172934</v>
      </c>
      <c r="K45" s="6">
        <f t="shared" si="10"/>
        <v>1.855357142857143</v>
      </c>
      <c r="L45" s="6">
        <f t="shared" si="10"/>
        <v>1.9530075187969924</v>
      </c>
      <c r="M45" s="6">
        <f t="shared" si="10"/>
        <v>2.050657894736842</v>
      </c>
      <c r="N45" s="6">
        <f t="shared" si="10"/>
        <v>2.148308270676692</v>
      </c>
      <c r="O45" s="6">
        <f t="shared" si="10"/>
        <v>2.2459586466165415</v>
      </c>
      <c r="P45" s="6">
        <f t="shared" si="10"/>
        <v>2.3436090225563913</v>
      </c>
      <c r="Q45" s="6">
        <f t="shared" si="10"/>
        <v>2.4412593984962405</v>
      </c>
      <c r="R45" s="6">
        <f t="shared" si="10"/>
        <v>2.5389097744360902</v>
      </c>
      <c r="S45" s="6">
        <f t="shared" si="10"/>
        <v>2.63656015037594</v>
      </c>
      <c r="T45" s="6">
        <f t="shared" si="10"/>
        <v>2.7342105263157896</v>
      </c>
      <c r="U45" s="6">
        <f t="shared" si="10"/>
        <v>2.831860902255639</v>
      </c>
      <c r="V45" s="6">
        <f t="shared" si="10"/>
        <v>2.9295112781954886</v>
      </c>
      <c r="W45" s="6">
        <f t="shared" si="10"/>
        <v>3.124812030075188</v>
      </c>
      <c r="X45" s="6">
        <f t="shared" si="10"/>
        <v>3.4177631578947367</v>
      </c>
    </row>
    <row r="46" spans="1:24" ht="14.25">
      <c r="A46" s="1"/>
      <c r="B46" s="6">
        <f aca="true" t="shared" si="11" ref="B46:X46">B29+B11</f>
        <v>0.4960839598997494</v>
      </c>
      <c r="C46" s="6">
        <f t="shared" si="11"/>
        <v>0.9921679197994988</v>
      </c>
      <c r="D46" s="6">
        <f t="shared" si="11"/>
        <v>1.1906015037593984</v>
      </c>
      <c r="E46" s="6">
        <f t="shared" si="11"/>
        <v>1.2898182957393485</v>
      </c>
      <c r="F46" s="6">
        <f t="shared" si="11"/>
        <v>1.3890350877192983</v>
      </c>
      <c r="G46" s="6">
        <f t="shared" si="11"/>
        <v>1.488251879699248</v>
      </c>
      <c r="H46" s="6">
        <f t="shared" si="11"/>
        <v>1.587468671679198</v>
      </c>
      <c r="I46" s="6">
        <f t="shared" si="11"/>
        <v>1.6866854636591477</v>
      </c>
      <c r="J46" s="6">
        <f t="shared" si="11"/>
        <v>1.7859022556390978</v>
      </c>
      <c r="K46" s="6">
        <f t="shared" si="11"/>
        <v>1.8851190476190476</v>
      </c>
      <c r="L46" s="6">
        <f t="shared" si="11"/>
        <v>1.9843358395989976</v>
      </c>
      <c r="M46" s="6">
        <f t="shared" si="11"/>
        <v>2.0835526315789474</v>
      </c>
      <c r="N46" s="6">
        <f t="shared" si="11"/>
        <v>2.1827694235588972</v>
      </c>
      <c r="O46" s="6">
        <f t="shared" si="11"/>
        <v>2.281986215538847</v>
      </c>
      <c r="P46" s="6">
        <f t="shared" si="11"/>
        <v>2.381203007518797</v>
      </c>
      <c r="Q46" s="6">
        <f t="shared" si="11"/>
        <v>2.4804197994987467</v>
      </c>
      <c r="R46" s="6">
        <f t="shared" si="11"/>
        <v>2.579636591478697</v>
      </c>
      <c r="S46" s="6">
        <f t="shared" si="11"/>
        <v>2.6788533834586463</v>
      </c>
      <c r="T46" s="6">
        <f t="shared" si="11"/>
        <v>2.7780701754385966</v>
      </c>
      <c r="U46" s="6">
        <f t="shared" si="11"/>
        <v>2.877286967418546</v>
      </c>
      <c r="V46" s="6">
        <f t="shared" si="11"/>
        <v>2.976503759398496</v>
      </c>
      <c r="W46" s="6">
        <f t="shared" si="11"/>
        <v>3.174937343358396</v>
      </c>
      <c r="X46" s="6">
        <f t="shared" si="11"/>
        <v>3.4725877192982457</v>
      </c>
    </row>
    <row r="47" spans="1:24" ht="14.25">
      <c r="A47" s="1"/>
      <c r="B47" s="6">
        <f aca="true" t="shared" si="12" ref="B47:X47">B30+B12</f>
        <v>0.5039160401002506</v>
      </c>
      <c r="C47" s="6">
        <f t="shared" si="12"/>
        <v>1.0078320802005012</v>
      </c>
      <c r="D47" s="6">
        <f t="shared" si="12"/>
        <v>1.2093984962406015</v>
      </c>
      <c r="E47" s="6">
        <f t="shared" si="12"/>
        <v>1.3101817042606516</v>
      </c>
      <c r="F47" s="6">
        <f t="shared" si="12"/>
        <v>1.4109649122807018</v>
      </c>
      <c r="G47" s="6">
        <f t="shared" si="12"/>
        <v>1.511748120300752</v>
      </c>
      <c r="H47" s="6">
        <f t="shared" si="12"/>
        <v>1.612531328320802</v>
      </c>
      <c r="I47" s="6">
        <f t="shared" si="12"/>
        <v>1.713314536340852</v>
      </c>
      <c r="J47" s="6">
        <f t="shared" si="12"/>
        <v>1.8140977443609023</v>
      </c>
      <c r="K47" s="6">
        <f t="shared" si="12"/>
        <v>1.9148809523809525</v>
      </c>
      <c r="L47" s="6">
        <f t="shared" si="12"/>
        <v>2.0156641604010024</v>
      </c>
      <c r="M47" s="6">
        <f t="shared" si="12"/>
        <v>2.1164473684210527</v>
      </c>
      <c r="N47" s="6">
        <f t="shared" si="12"/>
        <v>2.2172305764411027</v>
      </c>
      <c r="O47" s="6">
        <f t="shared" si="12"/>
        <v>2.318013784461153</v>
      </c>
      <c r="P47" s="6">
        <f t="shared" si="12"/>
        <v>2.418796992481203</v>
      </c>
      <c r="Q47" s="6">
        <f t="shared" si="12"/>
        <v>2.5195802005012533</v>
      </c>
      <c r="R47" s="6">
        <f t="shared" si="12"/>
        <v>2.6203634085213032</v>
      </c>
      <c r="S47" s="6">
        <f t="shared" si="12"/>
        <v>2.721146616541353</v>
      </c>
      <c r="T47" s="6">
        <f t="shared" si="12"/>
        <v>2.8219298245614035</v>
      </c>
      <c r="U47" s="6">
        <f t="shared" si="12"/>
        <v>2.9227130325814534</v>
      </c>
      <c r="V47" s="6">
        <f t="shared" si="12"/>
        <v>3.023496240601504</v>
      </c>
      <c r="W47" s="6">
        <f t="shared" si="12"/>
        <v>3.225062656641604</v>
      </c>
      <c r="X47" s="6">
        <f t="shared" si="12"/>
        <v>3.5274122807017543</v>
      </c>
    </row>
    <row r="48" spans="1:24" ht="14.25">
      <c r="A48" s="1"/>
      <c r="B48" s="6">
        <f aca="true" t="shared" si="13" ref="B48:X48">B31+B13</f>
        <v>0.5117481203007519</v>
      </c>
      <c r="C48" s="6">
        <f t="shared" si="13"/>
        <v>1.0234962406015038</v>
      </c>
      <c r="D48" s="6">
        <f t="shared" si="13"/>
        <v>1.2281954887218045</v>
      </c>
      <c r="E48" s="6">
        <f t="shared" si="13"/>
        <v>1.3305451127819548</v>
      </c>
      <c r="F48" s="6">
        <f t="shared" si="13"/>
        <v>1.4328947368421052</v>
      </c>
      <c r="G48" s="6">
        <f t="shared" si="13"/>
        <v>1.5352443609022557</v>
      </c>
      <c r="H48" s="6">
        <f t="shared" si="13"/>
        <v>1.637593984962406</v>
      </c>
      <c r="I48" s="6">
        <f t="shared" si="13"/>
        <v>1.7399436090225562</v>
      </c>
      <c r="J48" s="6">
        <f t="shared" si="13"/>
        <v>1.8422932330827069</v>
      </c>
      <c r="K48" s="6">
        <f t="shared" si="13"/>
        <v>1.9446428571428571</v>
      </c>
      <c r="L48" s="6">
        <f t="shared" si="13"/>
        <v>2.0469924812030076</v>
      </c>
      <c r="M48" s="6">
        <f t="shared" si="13"/>
        <v>2.149342105263158</v>
      </c>
      <c r="N48" s="6">
        <f t="shared" si="13"/>
        <v>2.251691729323308</v>
      </c>
      <c r="O48" s="6">
        <f t="shared" si="13"/>
        <v>2.3540413533834585</v>
      </c>
      <c r="P48" s="6">
        <f t="shared" si="13"/>
        <v>2.456390977443609</v>
      </c>
      <c r="Q48" s="6">
        <f t="shared" si="13"/>
        <v>2.5587406015037595</v>
      </c>
      <c r="R48" s="6">
        <f t="shared" si="13"/>
        <v>2.6610902255639095</v>
      </c>
      <c r="S48" s="6">
        <f t="shared" si="13"/>
        <v>2.76343984962406</v>
      </c>
      <c r="T48" s="6">
        <f t="shared" si="13"/>
        <v>2.8657894736842104</v>
      </c>
      <c r="U48" s="6">
        <f t="shared" si="13"/>
        <v>2.968139097744361</v>
      </c>
      <c r="V48" s="6">
        <f t="shared" si="13"/>
        <v>3.0704887218045114</v>
      </c>
      <c r="W48" s="6">
        <f t="shared" si="13"/>
        <v>3.275187969924812</v>
      </c>
      <c r="X48" s="6">
        <f t="shared" si="13"/>
        <v>3.5822368421052633</v>
      </c>
    </row>
    <row r="49" spans="1:24" ht="14.25">
      <c r="A49" s="1"/>
      <c r="B49" s="6">
        <f aca="true" t="shared" si="14" ref="B49:X49">B32+B14</f>
        <v>0.5195802005012531</v>
      </c>
      <c r="C49" s="6">
        <f t="shared" si="14"/>
        <v>1.0391604010025062</v>
      </c>
      <c r="D49" s="6">
        <f t="shared" si="14"/>
        <v>1.2469924812030075</v>
      </c>
      <c r="E49" s="6">
        <f t="shared" si="14"/>
        <v>1.3509085213032581</v>
      </c>
      <c r="F49" s="6">
        <f t="shared" si="14"/>
        <v>1.454824561403509</v>
      </c>
      <c r="G49" s="6">
        <f t="shared" si="14"/>
        <v>1.5587406015037595</v>
      </c>
      <c r="H49" s="6">
        <f t="shared" si="14"/>
        <v>1.66265664160401</v>
      </c>
      <c r="I49" s="6">
        <f t="shared" si="14"/>
        <v>1.7665726817042606</v>
      </c>
      <c r="J49" s="6">
        <f t="shared" si="14"/>
        <v>1.8704887218045114</v>
      </c>
      <c r="K49" s="6">
        <f t="shared" si="14"/>
        <v>1.9744047619047618</v>
      </c>
      <c r="L49" s="6">
        <f t="shared" si="14"/>
        <v>2.0783208020050123</v>
      </c>
      <c r="M49" s="6">
        <f t="shared" si="14"/>
        <v>2.1822368421052634</v>
      </c>
      <c r="N49" s="6">
        <f t="shared" si="14"/>
        <v>2.2861528822055135</v>
      </c>
      <c r="O49" s="6">
        <f t="shared" si="14"/>
        <v>2.3900689223057645</v>
      </c>
      <c r="P49" s="6">
        <f t="shared" si="14"/>
        <v>2.493984962406015</v>
      </c>
      <c r="Q49" s="6">
        <f t="shared" si="14"/>
        <v>2.5979010025062657</v>
      </c>
      <c r="R49" s="6">
        <f t="shared" si="14"/>
        <v>2.7018170426065162</v>
      </c>
      <c r="S49" s="6">
        <f t="shared" si="14"/>
        <v>2.805733082706767</v>
      </c>
      <c r="T49" s="6">
        <f t="shared" si="14"/>
        <v>2.909649122807018</v>
      </c>
      <c r="U49" s="6">
        <f t="shared" si="14"/>
        <v>3.013565162907268</v>
      </c>
      <c r="V49" s="6">
        <f t="shared" si="14"/>
        <v>3.117481203007519</v>
      </c>
      <c r="W49" s="6">
        <f t="shared" si="14"/>
        <v>3.32531328320802</v>
      </c>
      <c r="X49" s="6">
        <f t="shared" si="14"/>
        <v>3.637061403508772</v>
      </c>
    </row>
    <row r="50" spans="1:24" ht="14.25">
      <c r="A50" s="1"/>
      <c r="B50" s="6">
        <f aca="true" t="shared" si="15" ref="B50:X50">B33+B15</f>
        <v>0.5274122807017544</v>
      </c>
      <c r="C50" s="6">
        <f t="shared" si="15"/>
        <v>1.0548245614035088</v>
      </c>
      <c r="D50" s="6">
        <f t="shared" si="15"/>
        <v>1.2657894736842106</v>
      </c>
      <c r="E50" s="6">
        <f t="shared" si="15"/>
        <v>1.3712719298245615</v>
      </c>
      <c r="F50" s="6">
        <f t="shared" si="15"/>
        <v>1.4767543859649122</v>
      </c>
      <c r="G50" s="6">
        <f t="shared" si="15"/>
        <v>1.5822368421052633</v>
      </c>
      <c r="H50" s="6">
        <f t="shared" si="15"/>
        <v>1.687719298245614</v>
      </c>
      <c r="I50" s="6">
        <f t="shared" si="15"/>
        <v>1.7932017543859646</v>
      </c>
      <c r="J50" s="6">
        <f t="shared" si="15"/>
        <v>1.8986842105263158</v>
      </c>
      <c r="K50" s="6">
        <f t="shared" si="15"/>
        <v>2.0041666666666664</v>
      </c>
      <c r="L50" s="6">
        <f t="shared" si="15"/>
        <v>2.1096491228070176</v>
      </c>
      <c r="M50" s="6">
        <f t="shared" si="15"/>
        <v>2.2151315789473687</v>
      </c>
      <c r="N50" s="6">
        <f t="shared" si="15"/>
        <v>2.3206140350877194</v>
      </c>
      <c r="O50" s="6">
        <f t="shared" si="15"/>
        <v>2.42609649122807</v>
      </c>
      <c r="P50" s="6">
        <f t="shared" si="15"/>
        <v>2.531578947368421</v>
      </c>
      <c r="Q50" s="6">
        <f t="shared" si="15"/>
        <v>2.637061403508772</v>
      </c>
      <c r="R50" s="6">
        <f t="shared" si="15"/>
        <v>2.742543859649123</v>
      </c>
      <c r="S50" s="6">
        <f t="shared" si="15"/>
        <v>2.8480263157894736</v>
      </c>
      <c r="T50" s="6">
        <f t="shared" si="15"/>
        <v>2.9535087719298243</v>
      </c>
      <c r="U50" s="6">
        <f t="shared" si="15"/>
        <v>3.058991228070175</v>
      </c>
      <c r="V50" s="6">
        <f t="shared" si="15"/>
        <v>3.1644736842105265</v>
      </c>
      <c r="W50" s="6">
        <f t="shared" si="15"/>
        <v>3.375438596491228</v>
      </c>
      <c r="X50" s="6">
        <f t="shared" si="15"/>
        <v>3.691885964912281</v>
      </c>
    </row>
    <row r="51" spans="1:24" ht="14.25">
      <c r="A51" s="1"/>
      <c r="B51" s="6">
        <f aca="true" t="shared" si="16" ref="B51:X51">B34+B16</f>
        <v>0.5352443609022557</v>
      </c>
      <c r="C51" s="6">
        <f t="shared" si="16"/>
        <v>1.0704887218045114</v>
      </c>
      <c r="D51" s="6">
        <f t="shared" si="16"/>
        <v>1.2845864661654134</v>
      </c>
      <c r="E51" s="6">
        <f t="shared" si="16"/>
        <v>1.3916353383458646</v>
      </c>
      <c r="F51" s="6">
        <f t="shared" si="16"/>
        <v>1.4986842105263158</v>
      </c>
      <c r="G51" s="6">
        <f t="shared" si="16"/>
        <v>1.6057330827067668</v>
      </c>
      <c r="H51" s="6">
        <f t="shared" si="16"/>
        <v>1.7127819548872179</v>
      </c>
      <c r="I51" s="6">
        <f t="shared" si="16"/>
        <v>1.819830827067669</v>
      </c>
      <c r="J51" s="6">
        <f t="shared" si="16"/>
        <v>1.9268796992481203</v>
      </c>
      <c r="K51" s="6">
        <f t="shared" si="16"/>
        <v>2.0339285714285715</v>
      </c>
      <c r="L51" s="6">
        <f t="shared" si="16"/>
        <v>2.1409774436090228</v>
      </c>
      <c r="M51" s="6">
        <f t="shared" si="16"/>
        <v>2.2480263157894735</v>
      </c>
      <c r="N51" s="6">
        <f t="shared" si="16"/>
        <v>2.3550751879699248</v>
      </c>
      <c r="O51" s="6">
        <f t="shared" si="16"/>
        <v>2.462124060150376</v>
      </c>
      <c r="P51" s="6">
        <f t="shared" si="16"/>
        <v>2.5691729323308268</v>
      </c>
      <c r="Q51" s="6">
        <f t="shared" si="16"/>
        <v>2.676221804511278</v>
      </c>
      <c r="R51" s="6">
        <f t="shared" si="16"/>
        <v>2.7832706766917292</v>
      </c>
      <c r="S51" s="6">
        <f t="shared" si="16"/>
        <v>2.8903195488721805</v>
      </c>
      <c r="T51" s="6">
        <f t="shared" si="16"/>
        <v>2.9973684210526317</v>
      </c>
      <c r="U51" s="6">
        <f t="shared" si="16"/>
        <v>3.1044172932330825</v>
      </c>
      <c r="V51" s="6">
        <f t="shared" si="16"/>
        <v>3.2114661654135337</v>
      </c>
      <c r="W51" s="6">
        <f t="shared" si="16"/>
        <v>3.4255639097744357</v>
      </c>
      <c r="X51" s="6">
        <f t="shared" si="16"/>
        <v>3.7467105263157894</v>
      </c>
    </row>
    <row r="52" spans="1:24" ht="14.25">
      <c r="A52" s="1"/>
      <c r="B52" s="6">
        <f aca="true" t="shared" si="17" ref="B52:X52">B35+B17</f>
        <v>0.5430764411027569</v>
      </c>
      <c r="C52" s="6">
        <f t="shared" si="17"/>
        <v>1.0861528822055138</v>
      </c>
      <c r="D52" s="6">
        <f t="shared" si="17"/>
        <v>1.3033834586466164</v>
      </c>
      <c r="E52" s="6">
        <f t="shared" si="17"/>
        <v>1.4119987468671678</v>
      </c>
      <c r="F52" s="6">
        <f t="shared" si="17"/>
        <v>1.5206140350877193</v>
      </c>
      <c r="G52" s="6">
        <f t="shared" si="17"/>
        <v>1.6292293233082706</v>
      </c>
      <c r="H52" s="6">
        <f t="shared" si="17"/>
        <v>1.737844611528822</v>
      </c>
      <c r="I52" s="6">
        <f t="shared" si="17"/>
        <v>1.8464598997493733</v>
      </c>
      <c r="J52" s="6">
        <f t="shared" si="17"/>
        <v>1.9550751879699249</v>
      </c>
      <c r="K52" s="6">
        <f t="shared" si="17"/>
        <v>2.063690476190476</v>
      </c>
      <c r="L52" s="6">
        <f t="shared" si="17"/>
        <v>2.1723057644110275</v>
      </c>
      <c r="M52" s="6">
        <f t="shared" si="17"/>
        <v>2.280921052631579</v>
      </c>
      <c r="N52" s="6">
        <f t="shared" si="17"/>
        <v>2.38953634085213</v>
      </c>
      <c r="O52" s="6">
        <f t="shared" si="17"/>
        <v>2.4981516290726815</v>
      </c>
      <c r="P52" s="6">
        <f t="shared" si="17"/>
        <v>2.606766917293233</v>
      </c>
      <c r="Q52" s="6">
        <f t="shared" si="17"/>
        <v>2.7153822055137846</v>
      </c>
      <c r="R52" s="6">
        <f t="shared" si="17"/>
        <v>2.8239974937343355</v>
      </c>
      <c r="S52" s="6">
        <f t="shared" si="17"/>
        <v>2.9326127819548873</v>
      </c>
      <c r="T52" s="6">
        <f t="shared" si="17"/>
        <v>3.0412280701754386</v>
      </c>
      <c r="U52" s="6">
        <f t="shared" si="17"/>
        <v>3.14984335839599</v>
      </c>
      <c r="V52" s="6">
        <f t="shared" si="17"/>
        <v>3.2584586466165413</v>
      </c>
      <c r="W52" s="6">
        <f t="shared" si="17"/>
        <v>3.475689223057644</v>
      </c>
      <c r="X52" s="6">
        <f t="shared" si="17"/>
        <v>3.801535087719298</v>
      </c>
    </row>
    <row r="53" spans="1:2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5" spans="7:8" ht="15">
      <c r="G55" s="12" t="s">
        <v>1</v>
      </c>
      <c r="H55" s="13">
        <v>1.78</v>
      </c>
    </row>
    <row r="56" spans="1:22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 t="s">
        <v>4</v>
      </c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ht="15">
      <c r="A57" s="7"/>
      <c r="B57" s="8" t="str">
        <f>"-1.5 ML/ha"</f>
        <v>-1.5 ML/ha</v>
      </c>
      <c r="C57" s="8" t="str">
        <f>"-1.0 ML/ha"</f>
        <v>-1.0 ML/ha</v>
      </c>
      <c r="D57" s="8" t="str">
        <f>"-0.8 ML/ha"</f>
        <v>-0.8 ML/ha</v>
      </c>
      <c r="E57" s="8" t="str">
        <f>"-0.7 ML/ha"</f>
        <v>-0.7 ML/ha</v>
      </c>
      <c r="F57" s="8" t="str">
        <f>"-0.6 ML/ha"</f>
        <v>-0.6 ML/ha</v>
      </c>
      <c r="G57" s="8" t="str">
        <f>"-0.5 ML/ha"</f>
        <v>-0.5 ML/ha</v>
      </c>
      <c r="H57" s="8" t="str">
        <f>"-0.4 ML/ha"</f>
        <v>-0.4 ML/ha</v>
      </c>
      <c r="I57" s="8" t="str">
        <f>"-0.3 ML/ha"</f>
        <v>-0.3 ML/ha</v>
      </c>
      <c r="J57" s="8" t="str">
        <f>"-0.2 ML/ha"</f>
        <v>-0.2 ML/ha</v>
      </c>
      <c r="K57" s="8" t="str">
        <f>"-0.1 ML/ha"</f>
        <v>-0.1 ML/ha</v>
      </c>
      <c r="L57" s="8" t="s">
        <v>0</v>
      </c>
      <c r="M57" s="8" t="str">
        <f>"+0.1 ML/ha"</f>
        <v>+0.1 ML/ha</v>
      </c>
      <c r="N57" s="8" t="str">
        <f>"+0.2 ML/ha"</f>
        <v>+0.2 ML/ha</v>
      </c>
      <c r="O57" s="8" t="str">
        <f>"+0.3 ML/ha"</f>
        <v>+0.3 ML/ha</v>
      </c>
      <c r="P57" s="8" t="str">
        <f>"+0.4 ML/ha"</f>
        <v>+0.4 ML/ha</v>
      </c>
      <c r="Q57" s="8" t="str">
        <f>"+0.5 ML/ha"</f>
        <v>+0.5 ML/ha</v>
      </c>
      <c r="R57" s="8" t="str">
        <f>"+0.6 ML/ha"</f>
        <v>+0.6 ML/ha</v>
      </c>
      <c r="S57" s="8" t="str">
        <f>"+0.7 ML/ha"</f>
        <v>+0.7 ML/ha</v>
      </c>
      <c r="T57" s="8" t="str">
        <f>"+0.8 ML/ha"</f>
        <v>+0.8 ML/ha</v>
      </c>
      <c r="U57" s="8" t="str">
        <f>"+0.9 ML/ha"</f>
        <v>+0.9 ML/ha</v>
      </c>
      <c r="V57" s="9" t="str">
        <f>"+1.0 ML/ha"</f>
        <v>+1.0 ML/ha</v>
      </c>
      <c r="W57" s="9" t="str">
        <f>"+1.2 ML/ha"</f>
        <v>+1.2 ML/ha</v>
      </c>
      <c r="X57" s="9" t="str">
        <f>"+1.5 ML/ha"</f>
        <v>+1.5 ML/ha</v>
      </c>
    </row>
    <row r="58" spans="1:24" ht="15.75" thickBot="1">
      <c r="A58" s="15" t="s">
        <v>2</v>
      </c>
      <c r="B58" s="10">
        <f aca="true" t="shared" si="18" ref="B58:X58">AVERAGE(B59:B70)</f>
        <v>28.089887640449444</v>
      </c>
      <c r="C58" s="10">
        <f t="shared" si="18"/>
        <v>56.17977528089889</v>
      </c>
      <c r="D58" s="10">
        <f t="shared" si="18"/>
        <v>67.41573033707864</v>
      </c>
      <c r="E58" s="10">
        <f t="shared" si="18"/>
        <v>73.03370786516855</v>
      </c>
      <c r="F58" s="10">
        <f t="shared" si="18"/>
        <v>78.65168539325843</v>
      </c>
      <c r="G58" s="10">
        <f t="shared" si="18"/>
        <v>84.26966292134831</v>
      </c>
      <c r="H58" s="10">
        <f t="shared" si="18"/>
        <v>89.8876404494382</v>
      </c>
      <c r="I58" s="10">
        <f t="shared" si="18"/>
        <v>95.50561797752808</v>
      </c>
      <c r="J58" s="10">
        <f t="shared" si="18"/>
        <v>101.12359550561798</v>
      </c>
      <c r="K58" s="10">
        <f t="shared" si="18"/>
        <v>106.74157303370788</v>
      </c>
      <c r="L58" s="10">
        <f t="shared" si="18"/>
        <v>112.35955056179778</v>
      </c>
      <c r="M58" s="10">
        <f t="shared" si="18"/>
        <v>117.97752808988763</v>
      </c>
      <c r="N58" s="10">
        <f t="shared" si="18"/>
        <v>123.59550561797754</v>
      </c>
      <c r="O58" s="10">
        <f t="shared" si="18"/>
        <v>129.21348314606743</v>
      </c>
      <c r="P58" s="10">
        <f t="shared" si="18"/>
        <v>134.83146067415728</v>
      </c>
      <c r="Q58" s="10">
        <f t="shared" si="18"/>
        <v>140.4494382022472</v>
      </c>
      <c r="R58" s="10">
        <f t="shared" si="18"/>
        <v>146.0674157303371</v>
      </c>
      <c r="S58" s="10">
        <f t="shared" si="18"/>
        <v>151.68539325842696</v>
      </c>
      <c r="T58" s="10">
        <f t="shared" si="18"/>
        <v>157.30337078651687</v>
      </c>
      <c r="U58" s="10">
        <f t="shared" si="18"/>
        <v>162.92134831460672</v>
      </c>
      <c r="V58" s="11">
        <f t="shared" si="18"/>
        <v>168.53932584269663</v>
      </c>
      <c r="W58" s="11">
        <f t="shared" si="18"/>
        <v>179.7752808988764</v>
      </c>
      <c r="X58" s="11">
        <f t="shared" si="18"/>
        <v>196.62921348314603</v>
      </c>
    </row>
    <row r="59" spans="2:24" ht="14.25">
      <c r="B59" s="2">
        <f>'CU90'!B41*100/'CU90'!$H$55</f>
        <v>25.66986285939568</v>
      </c>
      <c r="C59" s="2">
        <f>'CU90'!C41*100/'CU90'!$H$55</f>
        <v>51.33972571879136</v>
      </c>
      <c r="D59" s="2">
        <f>'CU90'!D41*100/'CU90'!$H$55</f>
        <v>61.60767086254963</v>
      </c>
      <c r="E59" s="2">
        <f>'CU90'!E41*100/'CU90'!$H$55</f>
        <v>66.74164343442877</v>
      </c>
      <c r="F59" s="2">
        <f>'CU90'!F41*100/'CU90'!$H$55</f>
        <v>71.87561600630791</v>
      </c>
      <c r="G59" s="2">
        <f>'CU90'!G41*100/'CU90'!$H$55</f>
        <v>77.00958857818705</v>
      </c>
      <c r="H59" s="2">
        <f>'CU90'!H41*100/'CU90'!$H$55</f>
        <v>82.14356115006618</v>
      </c>
      <c r="I59" s="2">
        <f>'CU90'!I41*100/'CU90'!$H$55</f>
        <v>87.2775337219453</v>
      </c>
      <c r="J59" s="2">
        <f>'CU90'!J41*100/'CU90'!$H$55</f>
        <v>92.41150629382444</v>
      </c>
      <c r="K59" s="2">
        <f>'CU90'!K41*100/'CU90'!$H$55</f>
        <v>97.54547886570359</v>
      </c>
      <c r="L59" s="2">
        <f>'CU90'!L41*100/'CU90'!$H$55</f>
        <v>102.67945143758271</v>
      </c>
      <c r="M59" s="2">
        <f>'CU90'!M41*100/'CU90'!$H$55</f>
        <v>107.81342400946185</v>
      </c>
      <c r="N59" s="2">
        <f>'CU90'!N41*100/'CU90'!$H$55</f>
        <v>112.947396581341</v>
      </c>
      <c r="O59" s="2">
        <f>'CU90'!O41*100/'CU90'!$H$55</f>
        <v>118.08136915322015</v>
      </c>
      <c r="P59" s="2">
        <f>'CU90'!P41*100/'CU90'!$H$55</f>
        <v>123.21534172509926</v>
      </c>
      <c r="Q59" s="2">
        <f>'CU90'!Q41*100/'CU90'!$H$55</f>
        <v>128.3493142969784</v>
      </c>
      <c r="R59" s="2">
        <f>'CU90'!R41*100/'CU90'!$H$55</f>
        <v>133.48328686885753</v>
      </c>
      <c r="S59" s="2">
        <f>'CU90'!S41*100/'CU90'!$H$55</f>
        <v>138.61725944073666</v>
      </c>
      <c r="T59" s="2">
        <f>'CU90'!T41*100/'CU90'!$H$55</f>
        <v>143.75123201261582</v>
      </c>
      <c r="U59" s="2">
        <f>'CU90'!U41*100/'CU90'!$H$55</f>
        <v>148.88520458449494</v>
      </c>
      <c r="V59" s="2">
        <f>'CU90'!V41*100/'CU90'!$H$55</f>
        <v>154.0191771563741</v>
      </c>
      <c r="W59" s="2">
        <f>'CU90'!W41*100/'CU90'!$H$55</f>
        <v>164.28712230013235</v>
      </c>
      <c r="X59" s="2">
        <f>'CU90'!X41*100/'CU90'!$H$55</f>
        <v>179.68904001576976</v>
      </c>
    </row>
    <row r="60" spans="2:24" ht="14.25">
      <c r="B60" s="2">
        <f>'CU90'!B42*100/'CU90'!$H$55</f>
        <v>26.10986736504182</v>
      </c>
      <c r="C60" s="2">
        <f>'CU90'!C42*100/'CU90'!$H$55</f>
        <v>52.21973473008364</v>
      </c>
      <c r="D60" s="2">
        <f>'CU90'!D42*100/'CU90'!$H$55</f>
        <v>62.66368167610037</v>
      </c>
      <c r="E60" s="2">
        <f>'CU90'!E42*100/'CU90'!$H$55</f>
        <v>67.88565514910874</v>
      </c>
      <c r="F60" s="2">
        <f>'CU90'!F42*100/'CU90'!$H$55</f>
        <v>73.10762862211709</v>
      </c>
      <c r="G60" s="2">
        <f>'CU90'!G42*100/'CU90'!$H$55</f>
        <v>78.32960209512547</v>
      </c>
      <c r="H60" s="2">
        <f>'CU90'!H42*100/'CU90'!$H$55</f>
        <v>83.55157556813381</v>
      </c>
      <c r="I60" s="2">
        <f>'CU90'!I42*100/'CU90'!$H$55</f>
        <v>88.77354904114219</v>
      </c>
      <c r="J60" s="2">
        <f>'CU90'!J42*100/'CU90'!$H$55</f>
        <v>93.99552251415055</v>
      </c>
      <c r="K60" s="2">
        <f>'CU90'!K42*100/'CU90'!$H$55</f>
        <v>99.21749598715891</v>
      </c>
      <c r="L60" s="2">
        <f>'CU90'!L42*100/'CU90'!$H$55</f>
        <v>104.43946946016727</v>
      </c>
      <c r="M60" s="2">
        <f>'CU90'!M42*100/'CU90'!$H$55</f>
        <v>109.66144293317564</v>
      </c>
      <c r="N60" s="2">
        <f>'CU90'!N42*100/'CU90'!$H$55</f>
        <v>114.883416406184</v>
      </c>
      <c r="O60" s="2">
        <f>'CU90'!O42*100/'CU90'!$H$55</f>
        <v>120.10538987919236</v>
      </c>
      <c r="P60" s="2">
        <f>'CU90'!P42*100/'CU90'!$H$55</f>
        <v>125.32736335220073</v>
      </c>
      <c r="Q60" s="2">
        <f>'CU90'!Q42*100/'CU90'!$H$55</f>
        <v>130.5493368252091</v>
      </c>
      <c r="R60" s="2">
        <f>'CU90'!R42*100/'CU90'!$H$55</f>
        <v>135.7713102982175</v>
      </c>
      <c r="S60" s="2">
        <f>'CU90'!S42*100/'CU90'!$H$55</f>
        <v>140.9932837712258</v>
      </c>
      <c r="T60" s="2">
        <f>'CU90'!T42*100/'CU90'!$H$55</f>
        <v>146.21525724423418</v>
      </c>
      <c r="U60" s="2">
        <f>'CU90'!U42*100/'CU90'!$H$55</f>
        <v>151.4372307172425</v>
      </c>
      <c r="V60" s="2">
        <f>'CU90'!V42*100/'CU90'!$H$55</f>
        <v>156.65920419025093</v>
      </c>
      <c r="W60" s="2">
        <f>'CU90'!W42*100/'CU90'!$H$55</f>
        <v>167.10315113626763</v>
      </c>
      <c r="X60" s="2">
        <f>'CU90'!X42*100/'CU90'!$H$55</f>
        <v>182.76907155529273</v>
      </c>
    </row>
    <row r="61" spans="2:24" ht="14.25">
      <c r="B61" s="2">
        <f>'CU90'!B43*100/'CU90'!$H$55</f>
        <v>26.549871870687955</v>
      </c>
      <c r="C61" s="2">
        <f>'CU90'!C43*100/'CU90'!$H$55</f>
        <v>53.09974374137591</v>
      </c>
      <c r="D61" s="2">
        <f>'CU90'!D43*100/'CU90'!$H$55</f>
        <v>63.7196924896511</v>
      </c>
      <c r="E61" s="2">
        <f>'CU90'!E43*100/'CU90'!$H$55</f>
        <v>69.02966686378869</v>
      </c>
      <c r="F61" s="2">
        <f>'CU90'!F43*100/'CU90'!$H$55</f>
        <v>74.33964123792627</v>
      </c>
      <c r="G61" s="2">
        <f>'CU90'!G43*100/'CU90'!$H$55</f>
        <v>79.64961561206385</v>
      </c>
      <c r="H61" s="2">
        <f>'CU90'!H43*100/'CU90'!$H$55</f>
        <v>84.95958998620146</v>
      </c>
      <c r="I61" s="2">
        <f>'CU90'!I43*100/'CU90'!$H$55</f>
        <v>90.26956436033905</v>
      </c>
      <c r="J61" s="2">
        <f>'CU90'!J43*100/'CU90'!$H$55</f>
        <v>95.57953873447666</v>
      </c>
      <c r="K61" s="2">
        <f>'CU90'!K43*100/'CU90'!$H$55</f>
        <v>100.88951310861424</v>
      </c>
      <c r="L61" s="2">
        <f>'CU90'!L43*100/'CU90'!$H$55</f>
        <v>106.19948748275182</v>
      </c>
      <c r="M61" s="2">
        <f>'CU90'!M43*100/'CU90'!$H$55</f>
        <v>111.5094618568894</v>
      </c>
      <c r="N61" s="2">
        <f>'CU90'!N43*100/'CU90'!$H$55</f>
        <v>116.819436231027</v>
      </c>
      <c r="O61" s="2">
        <f>'CU90'!O43*100/'CU90'!$H$55</f>
        <v>122.12941060516461</v>
      </c>
      <c r="P61" s="2">
        <f>'CU90'!P43*100/'CU90'!$H$55</f>
        <v>127.4393849793022</v>
      </c>
      <c r="Q61" s="2">
        <f>'CU90'!Q43*100/'CU90'!$H$55</f>
        <v>132.7493593534398</v>
      </c>
      <c r="R61" s="2">
        <f>'CU90'!R43*100/'CU90'!$H$55</f>
        <v>138.05933372757738</v>
      </c>
      <c r="S61" s="2">
        <f>'CU90'!S43*100/'CU90'!$H$55</f>
        <v>143.36930810171495</v>
      </c>
      <c r="T61" s="2">
        <f>'CU90'!T43*100/'CU90'!$H$55</f>
        <v>148.67928247585255</v>
      </c>
      <c r="U61" s="2">
        <f>'CU90'!U43*100/'CU90'!$H$55</f>
        <v>153.98925684999014</v>
      </c>
      <c r="V61" s="2">
        <f>'CU90'!V43*100/'CU90'!$H$55</f>
        <v>159.2992312241277</v>
      </c>
      <c r="W61" s="2">
        <f>'CU90'!W43*100/'CU90'!$H$55</f>
        <v>169.91917997240293</v>
      </c>
      <c r="X61" s="2">
        <f>'CU90'!X43*100/'CU90'!$H$55</f>
        <v>185.8491030948157</v>
      </c>
    </row>
    <row r="62" spans="2:24" ht="14.25">
      <c r="B62" s="2">
        <f>'CU90'!B44*100/'CU90'!$H$55</f>
        <v>26.98987637633409</v>
      </c>
      <c r="C62" s="2">
        <f>'CU90'!C44*100/'CU90'!$H$55</f>
        <v>53.97975275266818</v>
      </c>
      <c r="D62" s="2">
        <f>'CU90'!D44*100/'CU90'!$H$55</f>
        <v>64.77570330320184</v>
      </c>
      <c r="E62" s="2">
        <f>'CU90'!E44*100/'CU90'!$H$55</f>
        <v>70.17367857846864</v>
      </c>
      <c r="F62" s="2">
        <f>'CU90'!F44*100/'CU90'!$H$55</f>
        <v>75.57165385373546</v>
      </c>
      <c r="G62" s="2">
        <f>'CU90'!G44*100/'CU90'!$H$55</f>
        <v>80.96962912900227</v>
      </c>
      <c r="H62" s="2">
        <f>'CU90'!H44*100/'CU90'!$H$55</f>
        <v>86.3676044042691</v>
      </c>
      <c r="I62" s="2">
        <f>'CU90'!I44*100/'CU90'!$H$55</f>
        <v>91.7655796795359</v>
      </c>
      <c r="J62" s="2">
        <f>'CU90'!J44*100/'CU90'!$H$55</f>
        <v>97.16355495480275</v>
      </c>
      <c r="K62" s="2">
        <f>'CU90'!K44*100/'CU90'!$H$55</f>
        <v>102.56153023006955</v>
      </c>
      <c r="L62" s="2">
        <f>'CU90'!L44*100/'CU90'!$H$55</f>
        <v>107.95950550533637</v>
      </c>
      <c r="M62" s="2">
        <f>'CU90'!M44*100/'CU90'!$H$55</f>
        <v>113.35748078060318</v>
      </c>
      <c r="N62" s="2">
        <f>'CU90'!N44*100/'CU90'!$H$55</f>
        <v>118.75545605587</v>
      </c>
      <c r="O62" s="2">
        <f>'CU90'!O44*100/'CU90'!$H$55</f>
        <v>124.15343133113682</v>
      </c>
      <c r="P62" s="2">
        <f>'CU90'!P44*100/'CU90'!$H$55</f>
        <v>129.55140660640367</v>
      </c>
      <c r="Q62" s="2">
        <f>'CU90'!Q44*100/'CU90'!$H$55</f>
        <v>134.94938188167046</v>
      </c>
      <c r="R62" s="2">
        <f>'CU90'!R44*100/'CU90'!$H$55</f>
        <v>140.34735715693728</v>
      </c>
      <c r="S62" s="2">
        <f>'CU90'!S44*100/'CU90'!$H$55</f>
        <v>145.7453324322041</v>
      </c>
      <c r="T62" s="2">
        <f>'CU90'!T44*100/'CU90'!$H$55</f>
        <v>151.1433077074709</v>
      </c>
      <c r="U62" s="2">
        <f>'CU90'!U44*100/'CU90'!$H$55</f>
        <v>156.54128298273775</v>
      </c>
      <c r="V62" s="2">
        <f>'CU90'!V44*100/'CU90'!$H$55</f>
        <v>161.93925825800454</v>
      </c>
      <c r="W62" s="2">
        <f>'CU90'!W44*100/'CU90'!$H$55</f>
        <v>172.7352088085382</v>
      </c>
      <c r="X62" s="2">
        <f>'CU90'!X44*100/'CU90'!$H$55</f>
        <v>188.92913463433865</v>
      </c>
    </row>
    <row r="63" spans="2:24" ht="14.25">
      <c r="B63" s="2">
        <f>'CU90'!B45*100/'CU90'!$H$55</f>
        <v>27.429880881980232</v>
      </c>
      <c r="C63" s="2">
        <f>'CU90'!C45*100/'CU90'!$H$55</f>
        <v>54.859761763960464</v>
      </c>
      <c r="D63" s="2">
        <f>'CU90'!D45*100/'CU90'!$H$55</f>
        <v>65.83171411675256</v>
      </c>
      <c r="E63" s="2">
        <f>'CU90'!E45*100/'CU90'!$H$55</f>
        <v>71.3176902931486</v>
      </c>
      <c r="F63" s="2">
        <f>'CU90'!F45*100/'CU90'!$H$55</f>
        <v>76.80366646954465</v>
      </c>
      <c r="G63" s="2">
        <f>'CU90'!G45*100/'CU90'!$H$55</f>
        <v>82.28964264594069</v>
      </c>
      <c r="H63" s="2">
        <f>'CU90'!H45*100/'CU90'!$H$55</f>
        <v>87.77561882233674</v>
      </c>
      <c r="I63" s="2">
        <f>'CU90'!I45*100/'CU90'!$H$55</f>
        <v>93.26159499873279</v>
      </c>
      <c r="J63" s="2">
        <f>'CU90'!J45*100/'CU90'!$H$55</f>
        <v>98.74757117512884</v>
      </c>
      <c r="K63" s="2">
        <f>'CU90'!K45*100/'CU90'!$H$55</f>
        <v>104.23354735152489</v>
      </c>
      <c r="L63" s="2">
        <f>'CU90'!L45*100/'CU90'!$H$55</f>
        <v>109.71952352792093</v>
      </c>
      <c r="M63" s="2">
        <f>'CU90'!M45*100/'CU90'!$H$55</f>
        <v>115.20549970431698</v>
      </c>
      <c r="N63" s="2">
        <f>'CU90'!N45*100/'CU90'!$H$55</f>
        <v>120.69147588071303</v>
      </c>
      <c r="O63" s="2">
        <f>'CU90'!O45*100/'CU90'!$H$55</f>
        <v>126.17745205710908</v>
      </c>
      <c r="P63" s="2">
        <f>'CU90'!P45*100/'CU90'!$H$55</f>
        <v>131.66342823350513</v>
      </c>
      <c r="Q63" s="2">
        <f>'CU90'!Q45*100/'CU90'!$H$55</f>
        <v>137.14940440990114</v>
      </c>
      <c r="R63" s="2">
        <f>'CU90'!R45*100/'CU90'!$H$55</f>
        <v>142.6353805862972</v>
      </c>
      <c r="S63" s="2">
        <f>'CU90'!S45*100/'CU90'!$H$55</f>
        <v>148.12135676269324</v>
      </c>
      <c r="T63" s="2">
        <f>'CU90'!T45*100/'CU90'!$H$55</f>
        <v>153.6073329390893</v>
      </c>
      <c r="U63" s="2">
        <f>'CU90'!U45*100/'CU90'!$H$55</f>
        <v>159.0933091154853</v>
      </c>
      <c r="V63" s="2">
        <f>'CU90'!V45*100/'CU90'!$H$55</f>
        <v>164.57928529188138</v>
      </c>
      <c r="W63" s="2">
        <f>'CU90'!W45*100/'CU90'!$H$55</f>
        <v>175.55123764467348</v>
      </c>
      <c r="X63" s="2">
        <f>'CU90'!X45*100/'CU90'!$H$55</f>
        <v>192.00916617386162</v>
      </c>
    </row>
    <row r="64" spans="2:24" ht="14.25">
      <c r="B64" s="2">
        <f>'CU90'!B46*100/'CU90'!$H$55</f>
        <v>27.86988538762637</v>
      </c>
      <c r="C64" s="2">
        <f>'CU90'!C46*100/'CU90'!$H$55</f>
        <v>55.73977077525274</v>
      </c>
      <c r="D64" s="2">
        <f>'CU90'!D46*100/'CU90'!$H$55</f>
        <v>66.88772493030328</v>
      </c>
      <c r="E64" s="2">
        <f>'CU90'!E46*100/'CU90'!$H$55</f>
        <v>72.46170200782856</v>
      </c>
      <c r="F64" s="2">
        <f>'CU90'!F46*100/'CU90'!$H$55</f>
        <v>78.03567908535383</v>
      </c>
      <c r="G64" s="2">
        <f>'CU90'!G46*100/'CU90'!$H$55</f>
        <v>83.6096561628791</v>
      </c>
      <c r="H64" s="2">
        <f>'CU90'!H46*100/'CU90'!$H$55</f>
        <v>89.18363324040438</v>
      </c>
      <c r="I64" s="2">
        <f>'CU90'!I46*100/'CU90'!$H$55</f>
        <v>94.75761031792965</v>
      </c>
      <c r="J64" s="2">
        <f>'CU90'!J46*100/'CU90'!$H$55</f>
        <v>100.33158739545493</v>
      </c>
      <c r="K64" s="2">
        <f>'CU90'!K46*100/'CU90'!$H$55</f>
        <v>105.9055644729802</v>
      </c>
      <c r="L64" s="2">
        <f>'CU90'!L46*100/'CU90'!$H$55</f>
        <v>111.47954155050547</v>
      </c>
      <c r="M64" s="2">
        <f>'CU90'!M46*100/'CU90'!$H$55</f>
        <v>117.05351862803074</v>
      </c>
      <c r="N64" s="2">
        <f>'CU90'!N46*100/'CU90'!$H$55</f>
        <v>122.62749570555603</v>
      </c>
      <c r="O64" s="2">
        <f>'CU90'!O46*100/'CU90'!$H$55</f>
        <v>128.2014727830813</v>
      </c>
      <c r="P64" s="2">
        <f>'CU90'!P46*100/'CU90'!$H$55</f>
        <v>133.77544986060656</v>
      </c>
      <c r="Q64" s="2">
        <f>'CU90'!Q46*100/'CU90'!$H$55</f>
        <v>139.34942693813184</v>
      </c>
      <c r="R64" s="2">
        <f>'CU90'!R46*100/'CU90'!$H$55</f>
        <v>144.92340401565713</v>
      </c>
      <c r="S64" s="2">
        <f>'CU90'!S46*100/'CU90'!$H$55</f>
        <v>150.49738109318238</v>
      </c>
      <c r="T64" s="2">
        <f>'CU90'!T46*100/'CU90'!$H$55</f>
        <v>156.07135817070767</v>
      </c>
      <c r="U64" s="2">
        <f>'CU90'!U46*100/'CU90'!$H$55</f>
        <v>161.64533524823293</v>
      </c>
      <c r="V64" s="2">
        <f>'CU90'!V46*100/'CU90'!$H$55</f>
        <v>167.2193123257582</v>
      </c>
      <c r="W64" s="2">
        <f>'CU90'!W46*100/'CU90'!$H$55</f>
        <v>178.36726648080875</v>
      </c>
      <c r="X64" s="2">
        <f>'CU90'!X46*100/'CU90'!$H$55</f>
        <v>195.08919771338458</v>
      </c>
    </row>
    <row r="65" spans="2:24" ht="14.25">
      <c r="B65" s="2">
        <f>'CU90'!B47*100/'CU90'!$H$55</f>
        <v>28.309889893272505</v>
      </c>
      <c r="C65" s="2">
        <f>'CU90'!C47*100/'CU90'!$H$55</f>
        <v>56.61977978654501</v>
      </c>
      <c r="D65" s="2">
        <f>'CU90'!D47*100/'CU90'!$H$55</f>
        <v>67.943735743854</v>
      </c>
      <c r="E65" s="2">
        <f>'CU90'!E47*100/'CU90'!$H$55</f>
        <v>73.60571372250851</v>
      </c>
      <c r="F65" s="2">
        <f>'CU90'!F47*100/'CU90'!$H$55</f>
        <v>79.26769170116302</v>
      </c>
      <c r="G65" s="2">
        <f>'CU90'!G47*100/'CU90'!$H$55</f>
        <v>84.92966967981752</v>
      </c>
      <c r="H65" s="2">
        <f>'CU90'!H47*100/'CU90'!$H$55</f>
        <v>90.59164765847203</v>
      </c>
      <c r="I65" s="2">
        <f>'CU90'!I47*100/'CU90'!$H$55</f>
        <v>96.25362563712652</v>
      </c>
      <c r="J65" s="2">
        <f>'CU90'!J47*100/'CU90'!$H$55</f>
        <v>101.91560361578102</v>
      </c>
      <c r="K65" s="2">
        <f>'CU90'!K47*100/'CU90'!$H$55</f>
        <v>107.57758159443553</v>
      </c>
      <c r="L65" s="2">
        <f>'CU90'!L47*100/'CU90'!$H$55</f>
        <v>113.23955957309002</v>
      </c>
      <c r="M65" s="2">
        <f>'CU90'!M47*100/'CU90'!$H$55</f>
        <v>118.90153755174452</v>
      </c>
      <c r="N65" s="2">
        <f>'CU90'!N47*100/'CU90'!$H$55</f>
        <v>124.56351553039903</v>
      </c>
      <c r="O65" s="2">
        <f>'CU90'!O47*100/'CU90'!$H$55</f>
        <v>130.22549350905354</v>
      </c>
      <c r="P65" s="2">
        <f>'CU90'!P47*100/'CU90'!$H$55</f>
        <v>135.887471487708</v>
      </c>
      <c r="Q65" s="2">
        <f>'CU90'!Q47*100/'CU90'!$H$55</f>
        <v>141.54944946636255</v>
      </c>
      <c r="R65" s="2">
        <f>'CU90'!R47*100/'CU90'!$H$55</f>
        <v>147.21142744501702</v>
      </c>
      <c r="S65" s="2">
        <f>'CU90'!S47*100/'CU90'!$H$55</f>
        <v>152.87340542367153</v>
      </c>
      <c r="T65" s="2">
        <f>'CU90'!T47*100/'CU90'!$H$55</f>
        <v>158.53538340232603</v>
      </c>
      <c r="U65" s="2">
        <f>'CU90'!U47*100/'CU90'!$H$55</f>
        <v>164.1973613809805</v>
      </c>
      <c r="V65" s="2">
        <f>'CU90'!V47*100/'CU90'!$H$55</f>
        <v>169.85933935963504</v>
      </c>
      <c r="W65" s="2">
        <f>'CU90'!W47*100/'CU90'!$H$55</f>
        <v>181.18329531694405</v>
      </c>
      <c r="X65" s="2">
        <f>'CU90'!X47*100/'CU90'!$H$55</f>
        <v>198.16922925290754</v>
      </c>
    </row>
    <row r="66" spans="2:24" ht="14.25">
      <c r="B66" s="2">
        <f>'CU90'!B48*100/'CU90'!$H$55</f>
        <v>28.749894398918645</v>
      </c>
      <c r="C66" s="2">
        <f>'CU90'!C48*100/'CU90'!$H$55</f>
        <v>57.49978879783729</v>
      </c>
      <c r="D66" s="2">
        <f>'CU90'!D48*100/'CU90'!$H$55</f>
        <v>68.99974655740475</v>
      </c>
      <c r="E66" s="2">
        <f>'CU90'!E48*100/'CU90'!$H$55</f>
        <v>74.74972543718846</v>
      </c>
      <c r="F66" s="2">
        <f>'CU90'!F48*100/'CU90'!$H$55</f>
        <v>80.4997043169722</v>
      </c>
      <c r="G66" s="2">
        <f>'CU90'!G48*100/'CU90'!$H$55</f>
        <v>86.24968319675594</v>
      </c>
      <c r="H66" s="2">
        <f>'CU90'!H48*100/'CU90'!$H$55</f>
        <v>91.99966207653966</v>
      </c>
      <c r="I66" s="2">
        <f>'CU90'!I48*100/'CU90'!$H$55</f>
        <v>97.74964095632338</v>
      </c>
      <c r="J66" s="2">
        <f>'CU90'!J48*100/'CU90'!$H$55</f>
        <v>103.49961983610713</v>
      </c>
      <c r="K66" s="2">
        <f>'CU90'!K48*100/'CU90'!$H$55</f>
        <v>109.24959871589085</v>
      </c>
      <c r="L66" s="2">
        <f>'CU90'!L48*100/'CU90'!$H$55</f>
        <v>114.99957759567458</v>
      </c>
      <c r="M66" s="2">
        <f>'CU90'!M48*100/'CU90'!$H$55</f>
        <v>120.74955647545832</v>
      </c>
      <c r="N66" s="2">
        <f>'CU90'!N48*100/'CU90'!$H$55</f>
        <v>126.49953535524203</v>
      </c>
      <c r="O66" s="2">
        <f>'CU90'!O48*100/'CU90'!$H$55</f>
        <v>132.24951423502577</v>
      </c>
      <c r="P66" s="2">
        <f>'CU90'!P48*100/'CU90'!$H$55</f>
        <v>137.9994931148095</v>
      </c>
      <c r="Q66" s="2">
        <f>'CU90'!Q48*100/'CU90'!$H$55</f>
        <v>143.74947199459322</v>
      </c>
      <c r="R66" s="2">
        <f>'CU90'!R48*100/'CU90'!$H$55</f>
        <v>149.49945087437692</v>
      </c>
      <c r="S66" s="2">
        <f>'CU90'!S48*100/'CU90'!$H$55</f>
        <v>155.24942975416067</v>
      </c>
      <c r="T66" s="2">
        <f>'CU90'!T48*100/'CU90'!$H$55</f>
        <v>160.9994086339444</v>
      </c>
      <c r="U66" s="2">
        <f>'CU90'!U48*100/'CU90'!$H$55</f>
        <v>166.74938751372812</v>
      </c>
      <c r="V66" s="2">
        <f>'CU90'!V48*100/'CU90'!$H$55</f>
        <v>172.49936639351188</v>
      </c>
      <c r="W66" s="2">
        <f>'CU90'!W48*100/'CU90'!$H$55</f>
        <v>183.99932415307933</v>
      </c>
      <c r="X66" s="2">
        <f>'CU90'!X48*100/'CU90'!$H$55</f>
        <v>201.2492607924305</v>
      </c>
    </row>
    <row r="67" spans="2:24" ht="14.25">
      <c r="B67" s="2">
        <f>'CU90'!B49*100/'CU90'!$H$55</f>
        <v>29.189898904564778</v>
      </c>
      <c r="C67" s="2">
        <f>'CU90'!C49*100/'CU90'!$H$55</f>
        <v>58.379797809129556</v>
      </c>
      <c r="D67" s="2">
        <f>'CU90'!D49*100/'CU90'!$H$55</f>
        <v>70.05575737095548</v>
      </c>
      <c r="E67" s="2">
        <f>'CU90'!E49*100/'CU90'!$H$55</f>
        <v>75.89373715186842</v>
      </c>
      <c r="F67" s="2">
        <f>'CU90'!F49*100/'CU90'!$H$55</f>
        <v>81.73171693278141</v>
      </c>
      <c r="G67" s="2">
        <f>'CU90'!G49*100/'CU90'!$H$55</f>
        <v>87.56969671369436</v>
      </c>
      <c r="H67" s="2">
        <f>'CU90'!H49*100/'CU90'!$H$55</f>
        <v>93.4076764946073</v>
      </c>
      <c r="I67" s="2">
        <f>'CU90'!I49*100/'CU90'!$H$55</f>
        <v>99.24565627552025</v>
      </c>
      <c r="J67" s="2">
        <f>'CU90'!J49*100/'CU90'!$H$55</f>
        <v>105.08363605643324</v>
      </c>
      <c r="K67" s="2">
        <f>'CU90'!K49*100/'CU90'!$H$55</f>
        <v>110.92161583734617</v>
      </c>
      <c r="L67" s="2">
        <f>'CU90'!L49*100/'CU90'!$H$55</f>
        <v>116.75959561825911</v>
      </c>
      <c r="M67" s="2">
        <f>'CU90'!M49*100/'CU90'!$H$55</f>
        <v>122.59757539917209</v>
      </c>
      <c r="N67" s="2">
        <f>'CU90'!N49*100/'CU90'!$H$55</f>
        <v>128.43555518008503</v>
      </c>
      <c r="O67" s="2">
        <f>'CU90'!O49*100/'CU90'!$H$55</f>
        <v>134.273534960998</v>
      </c>
      <c r="P67" s="2">
        <f>'CU90'!P49*100/'CU90'!$H$55</f>
        <v>140.11151474191095</v>
      </c>
      <c r="Q67" s="2">
        <f>'CU90'!Q49*100/'CU90'!$H$55</f>
        <v>145.9494945228239</v>
      </c>
      <c r="R67" s="2">
        <f>'CU90'!R49*100/'CU90'!$H$55</f>
        <v>151.78747430373684</v>
      </c>
      <c r="S67" s="2">
        <f>'CU90'!S49*100/'CU90'!$H$55</f>
        <v>157.62545408464985</v>
      </c>
      <c r="T67" s="2">
        <f>'CU90'!T49*100/'CU90'!$H$55</f>
        <v>163.46343386556282</v>
      </c>
      <c r="U67" s="2">
        <f>'CU90'!U49*100/'CU90'!$H$55</f>
        <v>169.30141364647574</v>
      </c>
      <c r="V67" s="2">
        <f>'CU90'!V49*100/'CU90'!$H$55</f>
        <v>175.1393934273887</v>
      </c>
      <c r="W67" s="2">
        <f>'CU90'!W49*100/'CU90'!$H$55</f>
        <v>186.8153529892146</v>
      </c>
      <c r="X67" s="2">
        <f>'CU90'!X49*100/'CU90'!$H$55</f>
        <v>204.3292923319535</v>
      </c>
    </row>
    <row r="68" spans="2:24" ht="14.25">
      <c r="B68" s="2">
        <f>'CU90'!B50*100/'CU90'!$H$55</f>
        <v>29.62990341021092</v>
      </c>
      <c r="C68" s="2">
        <f>'CU90'!C50*100/'CU90'!$H$55</f>
        <v>59.25980682042184</v>
      </c>
      <c r="D68" s="2">
        <f>'CU90'!D50*100/'CU90'!$H$55</f>
        <v>71.1117681845062</v>
      </c>
      <c r="E68" s="2">
        <f>'CU90'!E50*100/'CU90'!$H$55</f>
        <v>77.03774886654838</v>
      </c>
      <c r="F68" s="2">
        <f>'CU90'!F50*100/'CU90'!$H$55</f>
        <v>82.96372954859056</v>
      </c>
      <c r="G68" s="2">
        <f>'CU90'!G50*100/'CU90'!$H$55</f>
        <v>88.88971023063277</v>
      </c>
      <c r="H68" s="2">
        <f>'CU90'!H50*100/'CU90'!$H$55</f>
        <v>94.81569091267494</v>
      </c>
      <c r="I68" s="2">
        <f>'CU90'!I50*100/'CU90'!$H$55</f>
        <v>100.74167159471712</v>
      </c>
      <c r="J68" s="2">
        <f>'CU90'!J50*100/'CU90'!$H$55</f>
        <v>106.6676522767593</v>
      </c>
      <c r="K68" s="2">
        <f>'CU90'!K50*100/'CU90'!$H$55</f>
        <v>112.59363295880148</v>
      </c>
      <c r="L68" s="2">
        <f>'CU90'!L50*100/'CU90'!$H$55</f>
        <v>118.51961364084367</v>
      </c>
      <c r="M68" s="2">
        <f>'CU90'!M50*100/'CU90'!$H$55</f>
        <v>124.44559432288588</v>
      </c>
      <c r="N68" s="2">
        <f>'CU90'!N50*100/'CU90'!$H$55</f>
        <v>130.37157500492805</v>
      </c>
      <c r="O68" s="2">
        <f>'CU90'!O50*100/'CU90'!$H$55</f>
        <v>136.29755568697024</v>
      </c>
      <c r="P68" s="2">
        <f>'CU90'!P50*100/'CU90'!$H$55</f>
        <v>142.2235363690124</v>
      </c>
      <c r="Q68" s="2">
        <f>'CU90'!Q50*100/'CU90'!$H$55</f>
        <v>148.1495170510546</v>
      </c>
      <c r="R68" s="2">
        <f>'CU90'!R50*100/'CU90'!$H$55</f>
        <v>154.07549773309677</v>
      </c>
      <c r="S68" s="2">
        <f>'CU90'!S50*100/'CU90'!$H$55</f>
        <v>160.00147841513896</v>
      </c>
      <c r="T68" s="2">
        <f>'CU90'!T50*100/'CU90'!$H$55</f>
        <v>165.92745909718113</v>
      </c>
      <c r="U68" s="2">
        <f>'CU90'!U50*100/'CU90'!$H$55</f>
        <v>171.8534397792233</v>
      </c>
      <c r="V68" s="2">
        <f>'CU90'!V50*100/'CU90'!$H$55</f>
        <v>177.77942046126554</v>
      </c>
      <c r="W68" s="2">
        <f>'CU90'!W50*100/'CU90'!$H$55</f>
        <v>189.63138182534988</v>
      </c>
      <c r="X68" s="2">
        <f>'CU90'!X50*100/'CU90'!$H$55</f>
        <v>207.40932387147643</v>
      </c>
    </row>
    <row r="69" spans="2:24" ht="14.25">
      <c r="B69" s="2">
        <f>'CU90'!B51*100/'CU90'!$H$55</f>
        <v>30.069907915857062</v>
      </c>
      <c r="C69" s="2">
        <f>'CU90'!C51*100/'CU90'!$H$55</f>
        <v>60.139815831714124</v>
      </c>
      <c r="D69" s="2">
        <f>'CU90'!D51*100/'CU90'!$H$55</f>
        <v>72.16777899805693</v>
      </c>
      <c r="E69" s="2">
        <f>'CU90'!E51*100/'CU90'!$H$55</f>
        <v>78.18176058122836</v>
      </c>
      <c r="F69" s="2">
        <f>'CU90'!F51*100/'CU90'!$H$55</f>
        <v>84.19574216439977</v>
      </c>
      <c r="G69" s="2">
        <f>'CU90'!G51*100/'CU90'!$H$55</f>
        <v>90.20972374757116</v>
      </c>
      <c r="H69" s="2">
        <f>'CU90'!H51*100/'CU90'!$H$55</f>
        <v>96.22370533074258</v>
      </c>
      <c r="I69" s="2">
        <f>'CU90'!I51*100/'CU90'!$H$55</f>
        <v>102.23768691391399</v>
      </c>
      <c r="J69" s="2">
        <f>'CU90'!J51*100/'CU90'!$H$55</f>
        <v>108.2516684970854</v>
      </c>
      <c r="K69" s="2">
        <f>'CU90'!K51*100/'CU90'!$H$55</f>
        <v>114.26565008025683</v>
      </c>
      <c r="L69" s="2">
        <f>'CU90'!L51*100/'CU90'!$H$55</f>
        <v>120.27963166342825</v>
      </c>
      <c r="M69" s="2">
        <f>'CU90'!M51*100/'CU90'!$H$55</f>
        <v>126.29361324659963</v>
      </c>
      <c r="N69" s="2">
        <f>'CU90'!N51*100/'CU90'!$H$55</f>
        <v>132.30759482977106</v>
      </c>
      <c r="O69" s="2">
        <f>'CU90'!O51*100/'CU90'!$H$55</f>
        <v>138.32157641294248</v>
      </c>
      <c r="P69" s="2">
        <f>'CU90'!P51*100/'CU90'!$H$55</f>
        <v>144.33555799611386</v>
      </c>
      <c r="Q69" s="2">
        <f>'CU90'!Q51*100/'CU90'!$H$55</f>
        <v>150.34953957928528</v>
      </c>
      <c r="R69" s="2">
        <f>'CU90'!R51*100/'CU90'!$H$55</f>
        <v>156.36352116245672</v>
      </c>
      <c r="S69" s="2">
        <f>'CU90'!S51*100/'CU90'!$H$55</f>
        <v>162.3775027456281</v>
      </c>
      <c r="T69" s="2">
        <f>'CU90'!T51*100/'CU90'!$H$55</f>
        <v>168.39148432879955</v>
      </c>
      <c r="U69" s="2">
        <f>'CU90'!U51*100/'CU90'!$H$55</f>
        <v>174.40546591197094</v>
      </c>
      <c r="V69" s="2">
        <f>'CU90'!V51*100/'CU90'!$H$55</f>
        <v>180.41944749514232</v>
      </c>
      <c r="W69" s="2">
        <f>'CU90'!W51*100/'CU90'!$H$55</f>
        <v>192.44741066148515</v>
      </c>
      <c r="X69" s="2">
        <f>'CU90'!X51*100/'CU90'!$H$55</f>
        <v>210.48935541099942</v>
      </c>
    </row>
    <row r="70" spans="2:24" ht="14.25">
      <c r="B70" s="2">
        <f>'CU90'!B52*100/'CU90'!$H$55</f>
        <v>30.509912421503195</v>
      </c>
      <c r="C70" s="2">
        <f>'CU90'!C52*100/'CU90'!$H$55</f>
        <v>61.01982484300639</v>
      </c>
      <c r="D70" s="2">
        <f>'CU90'!D52*100/'CU90'!$H$55</f>
        <v>73.22378981160766</v>
      </c>
      <c r="E70" s="2">
        <f>'CU90'!E52*100/'CU90'!$H$55</f>
        <v>79.32577229590831</v>
      </c>
      <c r="F70" s="2">
        <f>'CU90'!F52*100/'CU90'!$H$55</f>
        <v>85.42775478020894</v>
      </c>
      <c r="G70" s="2">
        <f>'CU90'!G52*100/'CU90'!$H$55</f>
        <v>91.52973726450958</v>
      </c>
      <c r="H70" s="2">
        <f>'CU90'!H52*100/'CU90'!$H$55</f>
        <v>97.63171974881021</v>
      </c>
      <c r="I70" s="2">
        <f>'CU90'!I52*100/'CU90'!$H$55</f>
        <v>103.73370223311085</v>
      </c>
      <c r="J70" s="2">
        <f>'CU90'!J52*100/'CU90'!$H$55</f>
        <v>109.83568471741151</v>
      </c>
      <c r="K70" s="2">
        <f>'CU90'!K52*100/'CU90'!$H$55</f>
        <v>115.93766720171215</v>
      </c>
      <c r="L70" s="2">
        <f>'CU90'!L52*100/'CU90'!$H$55</f>
        <v>122.03964968601278</v>
      </c>
      <c r="M70" s="2">
        <f>'CU90'!M52*100/'CU90'!$H$55</f>
        <v>128.14163217031341</v>
      </c>
      <c r="N70" s="2">
        <f>'CU90'!N52*100/'CU90'!$H$55</f>
        <v>134.24361465461405</v>
      </c>
      <c r="O70" s="2">
        <f>'CU90'!O52*100/'CU90'!$H$55</f>
        <v>140.34559713891468</v>
      </c>
      <c r="P70" s="2">
        <f>'CU90'!P52*100/'CU90'!$H$55</f>
        <v>146.44757962321532</v>
      </c>
      <c r="Q70" s="2">
        <f>'CU90'!Q52*100/'CU90'!$H$55</f>
        <v>152.54956210751598</v>
      </c>
      <c r="R70" s="2">
        <f>'CU90'!R52*100/'CU90'!$H$55</f>
        <v>158.65154459181662</v>
      </c>
      <c r="S70" s="2">
        <f>'CU90'!S52*100/'CU90'!$H$55</f>
        <v>164.75352707611725</v>
      </c>
      <c r="T70" s="2">
        <f>'CU90'!T52*100/'CU90'!$H$55</f>
        <v>170.8555095604179</v>
      </c>
      <c r="U70" s="2">
        <f>'CU90'!U52*100/'CU90'!$H$55</f>
        <v>176.95749204471855</v>
      </c>
      <c r="V70" s="2">
        <f>'CU90'!V52*100/'CU90'!$H$55</f>
        <v>183.05947452901916</v>
      </c>
      <c r="W70" s="2">
        <f>'CU90'!W52*100/'CU90'!$H$55</f>
        <v>195.26343949762042</v>
      </c>
      <c r="X70" s="2">
        <f>'CU90'!X52*100/'CU90'!$H$55</f>
        <v>213.56938695052236</v>
      </c>
    </row>
    <row r="76" spans="1:22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 t="s">
        <v>11</v>
      </c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ht="15">
      <c r="A77" s="7"/>
      <c r="B77" s="8" t="str">
        <f>"-1.5 ML/ha"</f>
        <v>-1.5 ML/ha</v>
      </c>
      <c r="C77" s="8" t="str">
        <f>"-1.0 ML/ha"</f>
        <v>-1.0 ML/ha</v>
      </c>
      <c r="D77" s="8" t="str">
        <f>"-0.8 ML/ha"</f>
        <v>-0.8 ML/ha</v>
      </c>
      <c r="E77" s="8" t="str">
        <f>"-0.7 ML/ha"</f>
        <v>-0.7 ML/ha</v>
      </c>
      <c r="F77" s="8" t="str">
        <f>"-0.6 ML/ha"</f>
        <v>-0.6 ML/ha</v>
      </c>
      <c r="G77" s="8" t="str">
        <f>"-0.5 ML/ha"</f>
        <v>-0.5 ML/ha</v>
      </c>
      <c r="H77" s="8" t="str">
        <f>"-0.4 ML/ha"</f>
        <v>-0.4 ML/ha</v>
      </c>
      <c r="I77" s="8" t="str">
        <f>"-0.3 ML/ha"</f>
        <v>-0.3 ML/ha</v>
      </c>
      <c r="J77" s="8" t="str">
        <f>"-0.2 ML/ha"</f>
        <v>-0.2 ML/ha</v>
      </c>
      <c r="K77" s="8" t="str">
        <f>"-0.1 ML/ha"</f>
        <v>-0.1 ML/ha</v>
      </c>
      <c r="L77" s="8" t="s">
        <v>0</v>
      </c>
      <c r="M77" s="8" t="str">
        <f>"+0.1 ML/ha"</f>
        <v>+0.1 ML/ha</v>
      </c>
      <c r="N77" s="8" t="str">
        <f>"+0.2 ML/ha"</f>
        <v>+0.2 ML/ha</v>
      </c>
      <c r="O77" s="8" t="str">
        <f>"+0.3 ML/ha"</f>
        <v>+0.3 ML/ha</v>
      </c>
      <c r="P77" s="8" t="str">
        <f>"+0.4 ML/ha"</f>
        <v>+0.4 ML/ha</v>
      </c>
      <c r="Q77" s="8" t="str">
        <f>"+0.5 ML/ha"</f>
        <v>+0.5 ML/ha</v>
      </c>
      <c r="R77" s="8" t="str">
        <f>"+0.6 ML/ha"</f>
        <v>+0.6 ML/ha</v>
      </c>
      <c r="S77" s="8" t="str">
        <f>"+0.7 ML/ha"</f>
        <v>+0.7 ML/ha</v>
      </c>
      <c r="T77" s="8" t="str">
        <f>"+0.8 ML/ha"</f>
        <v>+0.8 ML/ha</v>
      </c>
      <c r="U77" s="8" t="str">
        <f>"+0.9 ML/ha"</f>
        <v>+0.9 ML/ha</v>
      </c>
      <c r="V77" s="9" t="str">
        <f>"+1.0 ML/ha"</f>
        <v>+1.0 ML/ha</v>
      </c>
      <c r="W77" s="9" t="str">
        <f>"+1.2 ML/ha"</f>
        <v>+1.2 ML/ha</v>
      </c>
      <c r="X77" s="9" t="str">
        <f>"+1.5 ML/ha"</f>
        <v>+1.5 ML/ha</v>
      </c>
    </row>
    <row r="78" spans="1:24" ht="15.75" thickBot="1">
      <c r="A78" s="15" t="s">
        <v>2</v>
      </c>
      <c r="B78" s="10">
        <f aca="true" t="shared" si="19" ref="B78:X78">AVERAGE(B79:B90)</f>
        <v>12.526933129269567</v>
      </c>
      <c r="C78" s="10">
        <f t="shared" si="19"/>
        <v>24.656242629437823</v>
      </c>
      <c r="D78" s="10">
        <f t="shared" si="19"/>
        <v>28.22281581335676</v>
      </c>
      <c r="E78" s="10">
        <f t="shared" si="19"/>
        <v>29.730712987570143</v>
      </c>
      <c r="F78" s="10">
        <f t="shared" si="19"/>
        <v>31.055017216619476</v>
      </c>
      <c r="G78" s="10">
        <f t="shared" si="19"/>
        <v>32.195728500504764</v>
      </c>
      <c r="H78" s="10">
        <f t="shared" si="19"/>
        <v>33.152846839225994</v>
      </c>
      <c r="I78" s="10">
        <f t="shared" si="19"/>
        <v>33.92637223278317</v>
      </c>
      <c r="J78" s="10">
        <f t="shared" si="19"/>
        <v>34.5163046811763</v>
      </c>
      <c r="K78" s="10">
        <f t="shared" si="19"/>
        <v>34.92264418440537</v>
      </c>
      <c r="L78" s="10">
        <f t="shared" si="19"/>
        <v>35.1453907424704</v>
      </c>
      <c r="M78" s="10">
        <f t="shared" si="19"/>
        <v>35.184544355371365</v>
      </c>
      <c r="N78" s="10">
        <f t="shared" si="19"/>
        <v>35.040105023108275</v>
      </c>
      <c r="O78" s="10">
        <f t="shared" si="19"/>
        <v>34.71207274568114</v>
      </c>
      <c r="P78" s="10">
        <f t="shared" si="19"/>
        <v>34.20044752308996</v>
      </c>
      <c r="Q78" s="10">
        <f t="shared" si="19"/>
        <v>33.50522935533471</v>
      </c>
      <c r="R78" s="10">
        <f t="shared" si="19"/>
        <v>32.62641824241542</v>
      </c>
      <c r="S78" s="10">
        <f t="shared" si="19"/>
        <v>31.564014184332063</v>
      </c>
      <c r="T78" s="10">
        <f t="shared" si="19"/>
        <v>30.31801718108467</v>
      </c>
      <c r="U78" s="10">
        <f t="shared" si="19"/>
        <v>28.888427232673223</v>
      </c>
      <c r="V78" s="11">
        <f t="shared" si="19"/>
        <v>27.27524433909771</v>
      </c>
      <c r="W78" s="11">
        <f t="shared" si="19"/>
        <v>23.498099716454558</v>
      </c>
      <c r="X78" s="11">
        <f t="shared" si="19"/>
        <v>16.455435693759398</v>
      </c>
    </row>
    <row r="79" spans="2:24" ht="14.25">
      <c r="B79" s="2">
        <f>IF(-0.0029*'CU90'!B59^2+0.6769*'CU90'!B59-4.1922&lt;0,0,-0.0029*'CU90'!B59^2+0.6769*'CU90'!B59-4.1922)</f>
        <v>11.27279877778641</v>
      </c>
      <c r="C79" s="2">
        <f>IF(-0.0029*'CU90'!C59^2+0.6769*'CU90'!C59-4.1922&lt;0,0,-0.0029*'CU90'!C59^2+0.6769*'CU90'!C59-4.1922)</f>
        <v>22.915934772095763</v>
      </c>
      <c r="D79" s="2">
        <f>IF(-0.0029*'CU90'!D59^2+0.6769*'CU90'!D59-4.1922&lt;0,0,-0.0029*'CU90'!D59^2+0.6769*'CU90'!D59-4.1922)</f>
        <v>26.503067590445927</v>
      </c>
      <c r="E79" s="2">
        <f>IF(-0.0029*'CU90'!E59^2+0.6769*'CU90'!E59-4.1922&lt;0,0,-0.0029*'CU90'!E59^2+0.6769*'CU90'!E59-4.1922)</f>
        <v>28.06732223261239</v>
      </c>
      <c r="F79" s="2">
        <f>IF(-0.0029*'CU90'!F59^2+0.6769*'CU90'!F59-4.1922&lt;0,0,-0.0029*'CU90'!F59^2+0.6769*'CU90'!F59-4.1922)</f>
        <v>29.478702363439773</v>
      </c>
      <c r="G79" s="2">
        <f>IF(-0.0029*'CU90'!G59^2+0.6769*'CU90'!G59-4.1922&lt;0,0,-0.0029*'CU90'!G59^2+0.6769*'CU90'!G59-4.1922)</f>
        <v>30.73720798292807</v>
      </c>
      <c r="H79" s="2">
        <f>IF(-0.0029*'CU90'!H59^2+0.6769*'CU90'!H59-4.1922&lt;0,0,-0.0029*'CU90'!H59^2+0.6769*'CU90'!H59-4.1922)</f>
        <v>31.842839091077266</v>
      </c>
      <c r="I79" s="2">
        <f>IF(-0.0029*'CU90'!I59^2+0.6769*'CU90'!I59-4.1922&lt;0,0,-0.0029*'CU90'!I59^2+0.6769*'CU90'!I59-4.1922)</f>
        <v>32.7955956878874</v>
      </c>
      <c r="J79" s="2">
        <f>IF(-0.0029*'CU90'!J59^2+0.6769*'CU90'!J59-4.1922&lt;0,0,-0.0029*'CU90'!J59^2+0.6769*'CU90'!J59-4.1922)</f>
        <v>33.59547777335845</v>
      </c>
      <c r="K79" s="2">
        <f>IF(-0.0029*'CU90'!K59^2+0.6769*'CU90'!K59-4.1922&lt;0,0,-0.0029*'CU90'!K59^2+0.6769*'CU90'!K59-4.1922)</f>
        <v>34.242485347490415</v>
      </c>
      <c r="L79" s="2">
        <f>IF(-0.0029*'CU90'!L59^2+0.6769*'CU90'!L59-4.1922&lt;0,0,-0.0029*'CU90'!L59^2+0.6769*'CU90'!L59-4.1922)</f>
        <v>34.73661841028331</v>
      </c>
      <c r="M79" s="2">
        <f>IF(-0.0029*'CU90'!M59^2+0.6769*'CU90'!M59-4.1922&lt;0,0,-0.0029*'CU90'!M59^2+0.6769*'CU90'!M59-4.1922)</f>
        <v>35.07787696173712</v>
      </c>
      <c r="N79" s="2">
        <f>IF(-0.0029*'CU90'!N59^2+0.6769*'CU90'!N59-4.1922&lt;0,0,-0.0029*'CU90'!N59^2+0.6769*'CU90'!N59-4.1922)</f>
        <v>35.26626100185184</v>
      </c>
      <c r="O79" s="2">
        <f>IF(-0.0029*'CU90'!O59^2+0.6769*'CU90'!O59-4.1922&lt;0,0,-0.0029*'CU90'!O59^2+0.6769*'CU90'!O59-4.1922)</f>
        <v>35.301770530627465</v>
      </c>
      <c r="P79" s="2">
        <f>IF(-0.0029*'CU90'!P59^2+0.6769*'CU90'!P59-4.1922&lt;0,0,-0.0029*'CU90'!P59^2+0.6769*'CU90'!P59-4.1922)</f>
        <v>35.18440554806402</v>
      </c>
      <c r="Q79" s="2">
        <f>IF(-0.0029*'CU90'!Q59^2+0.6769*'CU90'!Q59-4.1922&lt;0,0,-0.0029*'CU90'!Q59^2+0.6769*'CU90'!Q59-4.1922)</f>
        <v>34.9141660541615</v>
      </c>
      <c r="R79" s="2">
        <f>IF(-0.0029*'CU90'!R59^2+0.6769*'CU90'!R59-4.1922&lt;0,0,-0.0029*'CU90'!R59^2+0.6769*'CU90'!R59-4.1922)</f>
        <v>34.4910520489199</v>
      </c>
      <c r="S79" s="2">
        <f>IF(-0.0029*'CU90'!S59^2+0.6769*'CU90'!S59-4.1922&lt;0,0,-0.0029*'CU90'!S59^2+0.6769*'CU90'!S59-4.1922)</f>
        <v>33.915063532339204</v>
      </c>
      <c r="T79" s="2">
        <f>IF(-0.0029*'CU90'!T59^2+0.6769*'CU90'!T59-4.1922&lt;0,0,-0.0029*'CU90'!T59^2+0.6769*'CU90'!T59-4.1922)</f>
        <v>33.18620050441944</v>
      </c>
      <c r="U79" s="2">
        <f>IF(-0.0029*'CU90'!U59^2+0.6769*'CU90'!U59-4.1922&lt;0,0,-0.0029*'CU90'!U59^2+0.6769*'CU90'!U59-4.1922)</f>
        <v>32.30446296516057</v>
      </c>
      <c r="V79" s="2">
        <f>IF(-0.0029*'CU90'!V59^2+0.6769*'CU90'!V59-4.1922&lt;0,0,-0.0029*'CU90'!V59^2+0.6769*'CU90'!V59-4.1922)</f>
        <v>31.26985091456264</v>
      </c>
      <c r="W79" s="2">
        <f>IF(-0.0029*'CU90'!W59^2+0.6769*'CU90'!W59-4.1922&lt;0,0,-0.0029*'CU90'!W59^2+0.6769*'CU90'!W59-4.1922)</f>
        <v>28.742003279349504</v>
      </c>
      <c r="X79" s="2">
        <f>IF(-0.0029*'CU90'!X59^2+0.6769*'CU90'!X59-4.1922&lt;0,0,-0.0029*'CU90'!X59^2+0.6769*'CU90'!X59-4.1922)</f>
        <v>23.80367299148672</v>
      </c>
    </row>
    <row r="80" spans="2:24" ht="14.25">
      <c r="B80" s="2">
        <f>IF(-0.0029*'CU90'!B60^2+0.6769*'CU90'!B60-4.1922&lt;0,0,-0.0029*'CU90'!B60^2+0.6769*'CU90'!B60-4.1922)</f>
        <v>11.504566215318587</v>
      </c>
      <c r="C80" s="2">
        <f>IF(-0.0029*'CU90'!C60^2+0.6769*'CU90'!C60-4.1922&lt;0,0,-0.0029*'CU90'!C60^2+0.6769*'CU90'!C60-4.1922)</f>
        <v>23.247326422480732</v>
      </c>
      <c r="D80" s="2">
        <f>IF(-0.0029*'CU90'!D60^2+0.6769*'CU90'!D60-4.1922&lt;0,0,-0.0029*'CU90'!D60^2+0.6769*'CU90'!D60-4.1922)</f>
        <v>26.83730882306179</v>
      </c>
      <c r="E80" s="2">
        <f>IF(-0.0029*'CU90'!E60^2+0.6769*'CU90'!E60-4.1922&lt;0,0,-0.0029*'CU90'!E60^2+0.6769*'CU90'!E60-4.1922)</f>
        <v>28.395059662862934</v>
      </c>
      <c r="F80" s="2">
        <f>IF(-0.0029*'CU90'!F60^2+0.6769*'CU90'!F60-4.1922&lt;0,0,-0.0029*'CU90'!F60^2+0.6769*'CU90'!F60-4.1922)</f>
        <v>29.79465026233781</v>
      </c>
      <c r="G80" s="2">
        <f>IF(-0.0029*'CU90'!G60^2+0.6769*'CU90'!G60-4.1922&lt;0,0,-0.0029*'CU90'!G60^2+0.6769*'CU90'!G60-4.1922)</f>
        <v>31.03608062148644</v>
      </c>
      <c r="H80" s="2">
        <f>IF(-0.0029*'CU90'!H60^2+0.6769*'CU90'!H60-4.1922&lt;0,0,-0.0029*'CU90'!H60^2+0.6769*'CU90'!H60-4.1922)</f>
        <v>32.1193507403088</v>
      </c>
      <c r="I80" s="2">
        <f>IF(-0.0029*'CU90'!I60^2+0.6769*'CU90'!I60-4.1922&lt;0,0,-0.0029*'CU90'!I60^2+0.6769*'CU90'!I60-4.1922)</f>
        <v>33.044460618804926</v>
      </c>
      <c r="J80" s="2">
        <f>IF(-0.0029*'CU90'!J60^2+0.6769*'CU90'!J60-4.1922&lt;0,0,-0.0029*'CU90'!J60^2+0.6769*'CU90'!J60-4.1922)</f>
        <v>33.811410256974774</v>
      </c>
      <c r="K80" s="2">
        <f>IF(-0.0029*'CU90'!K60^2+0.6769*'CU90'!K60-4.1922&lt;0,0,-0.0029*'CU90'!K60^2+0.6769*'CU90'!K60-4.1922)</f>
        <v>34.420199654818376</v>
      </c>
      <c r="L80" s="2">
        <f>IF(-0.0029*'CU90'!L60^2+0.6769*'CU90'!L60-4.1922&lt;0,0,-0.0029*'CU90'!L60^2+0.6769*'CU90'!L60-4.1922)</f>
        <v>34.87082881233571</v>
      </c>
      <c r="M80" s="2">
        <f>IF(-0.0029*'CU90'!M60^2+0.6769*'CU90'!M60-4.1922&lt;0,0,-0.0029*'CU90'!M60^2+0.6769*'CU90'!M60-4.1922)</f>
        <v>35.16329772952679</v>
      </c>
      <c r="N80" s="2">
        <f>IF(-0.0029*'CU90'!N60^2+0.6769*'CU90'!N60-4.1922&lt;0,0,-0.0029*'CU90'!N60^2+0.6769*'CU90'!N60-4.1922)</f>
        <v>35.297606406391616</v>
      </c>
      <c r="O80" s="2">
        <f>IF(-0.0029*'CU90'!O60^2+0.6769*'CU90'!O60-4.1922&lt;0,0,-0.0029*'CU90'!O60^2+0.6769*'CU90'!O60-4.1922)</f>
        <v>35.273754842930174</v>
      </c>
      <c r="P80" s="2">
        <f>IF(-0.0029*'CU90'!P60^2+0.6769*'CU90'!P60-4.1922&lt;0,0,-0.0029*'CU90'!P60^2+0.6769*'CU90'!P60-4.1922)</f>
        <v>35.091743039142486</v>
      </c>
      <c r="Q80" s="2">
        <f>IF(-0.0029*'CU90'!Q60^2+0.6769*'CU90'!Q60-4.1922&lt;0,0,-0.0029*'CU90'!Q60^2+0.6769*'CU90'!Q60-4.1922)</f>
        <v>34.75157099502854</v>
      </c>
      <c r="R80" s="2">
        <f>IF(-0.0029*'CU90'!R60^2+0.6769*'CU90'!R60-4.1922&lt;0,0,-0.0029*'CU90'!R60^2+0.6769*'CU90'!R60-4.1922)</f>
        <v>34.25323871058833</v>
      </c>
      <c r="S80" s="2">
        <f>IF(-0.0029*'CU90'!S60^2+0.6769*'CU90'!S60-4.1922&lt;0,0,-0.0029*'CU90'!S60^2+0.6769*'CU90'!S60-4.1922)</f>
        <v>33.59674618582187</v>
      </c>
      <c r="T80" s="2">
        <f>IF(-0.0029*'CU90'!T60^2+0.6769*'CU90'!T60-4.1922&lt;0,0,-0.0029*'CU90'!T60^2+0.6769*'CU90'!T60-4.1922)</f>
        <v>32.78209342072914</v>
      </c>
      <c r="U80" s="2">
        <f>IF(-0.0029*'CU90'!U60^2+0.6769*'CU90'!U60-4.1922&lt;0,0,-0.0029*'CU90'!U60^2+0.6769*'CU90'!U60-4.1922)</f>
        <v>31.80928041531017</v>
      </c>
      <c r="V80" s="2">
        <f>IF(-0.0029*'CU90'!V60^2+0.6769*'CU90'!V60-4.1922&lt;0,0,-0.0029*'CU90'!V60^2+0.6769*'CU90'!V60-4.1922)</f>
        <v>30.678307169564917</v>
      </c>
      <c r="W80" s="2">
        <f>IF(-0.0029*'CU90'!W60^2+0.6769*'CU90'!W60-4.1922&lt;0,0,-0.0029*'CU90'!W60^2+0.6769*'CU90'!W60-4.1922)</f>
        <v>27.94187995709568</v>
      </c>
      <c r="X80" s="2">
        <f>IF(-0.0029*'CU90'!X60^2+0.6769*'CU90'!X60-4.1922&lt;0,0,-0.0029*'CU90'!X60^2+0.6769*'CU90'!X60-4.1922)</f>
        <v>22.651037335944878</v>
      </c>
    </row>
    <row r="81" spans="2:24" ht="14.25">
      <c r="B81" s="2">
        <f>IF(-0.0029*'CU90'!B61^2+0.6769*'CU90'!B61-4.1922&lt;0,0,-0.0029*'CU90'!B61^2+0.6769*'CU90'!B61-4.1922)</f>
        <v>11.735210749853827</v>
      </c>
      <c r="C81" s="2">
        <f>IF(-0.0029*'CU90'!C61^2+0.6769*'CU90'!C61-4.1922&lt;0,0,-0.0029*'CU90'!C61^2+0.6769*'CU90'!C61-4.1922)</f>
        <v>23.57422646087796</v>
      </c>
      <c r="D81" s="2">
        <f>IF(-0.0029*'CU90'!D61^2+0.6769*'CU90'!D61-4.1922&lt;0,0,-0.0029*'CU90'!D61^2+0.6769*'CU90'!D61-4.1922)</f>
        <v>27.165082134415304</v>
      </c>
      <c r="E81" s="2">
        <f>IF(-0.0029*'CU90'!E61^2+0.6769*'CU90'!E61-4.1922&lt;0,0,-0.0029*'CU90'!E61^2+0.6769*'CU90'!E61-4.1922)</f>
        <v>28.71520626885419</v>
      </c>
      <c r="F81" s="2">
        <f>IF(-0.0029*'CU90'!F61^2+0.6769*'CU90'!F61-4.1922&lt;0,0,-0.0029*'CU90'!F61^2+0.6769*'CU90'!F61-4.1922)</f>
        <v>30.101794601739883</v>
      </c>
      <c r="G81" s="2">
        <f>IF(-0.0029*'CU90'!G61^2+0.6769*'CU90'!G61-4.1922&lt;0,0,-0.0029*'CU90'!G61^2+0.6769*'CU90'!G61-4.1922)</f>
        <v>31.324847133072396</v>
      </c>
      <c r="H81" s="2">
        <f>IF(-0.0029*'CU90'!H61^2+0.6769*'CU90'!H61-4.1922&lt;0,0,-0.0029*'CU90'!H61^2+0.6769*'CU90'!H61-4.1922)</f>
        <v>32.38436386285172</v>
      </c>
      <c r="I81" s="2">
        <f>IF(-0.0029*'CU90'!I61^2+0.6769*'CU90'!I61-4.1922&lt;0,0,-0.0029*'CU90'!I61^2+0.6769*'CU90'!I61-4.1922)</f>
        <v>33.28034479107785</v>
      </c>
      <c r="J81" s="2">
        <f>IF(-0.0029*'CU90'!J61^2+0.6769*'CU90'!J61-4.1922&lt;0,0,-0.0029*'CU90'!J61^2+0.6769*'CU90'!J61-4.1922)</f>
        <v>34.01278991775081</v>
      </c>
      <c r="K81" s="2">
        <f>IF(-0.0029*'CU90'!K61^2+0.6769*'CU90'!K61-4.1922&lt;0,0,-0.0029*'CU90'!K61^2+0.6769*'CU90'!K61-4.1922)</f>
        <v>34.58169924287057</v>
      </c>
      <c r="L81" s="2">
        <f>IF(-0.0029*'CU90'!L61^2+0.6769*'CU90'!L61-4.1922&lt;0,0,-0.0029*'CU90'!L61^2+0.6769*'CU90'!L61-4.1922)</f>
        <v>34.98707276643714</v>
      </c>
      <c r="M81" s="2">
        <f>IF(-0.0029*'CU90'!M61^2+0.6769*'CU90'!M61-4.1922&lt;0,0,-0.0029*'CU90'!M61^2+0.6769*'CU90'!M61-4.1922)</f>
        <v>35.228910488450516</v>
      </c>
      <c r="N81" s="2">
        <f>IF(-0.0029*'CU90'!N61^2+0.6769*'CU90'!N61-4.1922&lt;0,0,-0.0029*'CU90'!N61^2+0.6769*'CU90'!N61-4.1922)</f>
        <v>35.307212408910715</v>
      </c>
      <c r="O81" s="2">
        <f>IF(-0.0029*'CU90'!O61^2+0.6769*'CU90'!O61-4.1922&lt;0,0,-0.0029*'CU90'!O61^2+0.6769*'CU90'!O61-4.1922)</f>
        <v>35.221978527817726</v>
      </c>
      <c r="P81" s="2">
        <f>IF(-0.0029*'CU90'!P61^2+0.6769*'CU90'!P61-4.1922&lt;0,0,-0.0029*'CU90'!P61^2+0.6769*'CU90'!P61-4.1922)</f>
        <v>34.973208845171555</v>
      </c>
      <c r="Q81" s="2">
        <f>IF(-0.0029*'CU90'!Q61^2+0.6769*'CU90'!Q61-4.1922&lt;0,0,-0.0029*'CU90'!Q61^2+0.6769*'CU90'!Q61-4.1922)</f>
        <v>34.56090336097218</v>
      </c>
      <c r="R81" s="2">
        <f>IF(-0.0029*'CU90'!R61^2+0.6769*'CU90'!R61-4.1922&lt;0,0,-0.0029*'CU90'!R61^2+0.6769*'CU90'!R61-4.1922)</f>
        <v>33.98506207521963</v>
      </c>
      <c r="S81" s="2">
        <f>IF(-0.0029*'CU90'!S61^2+0.6769*'CU90'!S61-4.1922&lt;0,0,-0.0029*'CU90'!S61^2+0.6769*'CU90'!S61-4.1922)</f>
        <v>33.24568498791388</v>
      </c>
      <c r="T81" s="2">
        <f>IF(-0.0029*'CU90'!T61^2+0.6769*'CU90'!T61-4.1922&lt;0,0,-0.0029*'CU90'!T61^2+0.6769*'CU90'!T61-4.1922)</f>
        <v>32.342772099054955</v>
      </c>
      <c r="U81" s="2">
        <f>IF(-0.0029*'CU90'!U61^2+0.6769*'CU90'!U61-4.1922&lt;0,0,-0.0029*'CU90'!U61^2+0.6769*'CU90'!U61-4.1922)</f>
        <v>31.27632340864284</v>
      </c>
      <c r="V81" s="2">
        <f>IF(-0.0029*'CU90'!V61^2+0.6769*'CU90'!V61-4.1922&lt;0,0,-0.0029*'CU90'!V61^2+0.6769*'CU90'!V61-4.1922)</f>
        <v>30.04633891667754</v>
      </c>
      <c r="W81" s="2">
        <f>IF(-0.0029*'CU90'!W61^2+0.6769*'CU90'!W61-4.1922&lt;0,0,-0.0029*'CU90'!W61^2+0.6769*'CU90'!W61-4.1922)</f>
        <v>27.09576252808735</v>
      </c>
      <c r="X81" s="2">
        <f>IF(-0.0029*'CU90'!X61^2+0.6769*'CU90'!X61-4.1922&lt;0,0,-0.0029*'CU90'!X61^2+0.6769*'CU90'!X61-4.1922)</f>
        <v>21.443379433553176</v>
      </c>
    </row>
    <row r="82" spans="2:24" ht="14.25">
      <c r="B82" s="2">
        <f>IF(-0.0029*'CU90'!B62^2+0.6769*'CU90'!B62-4.1922&lt;0,0,-0.0029*'CU90'!B62^2+0.6769*'CU90'!B62-4.1922)</f>
        <v>11.964732381392135</v>
      </c>
      <c r="C82" s="2">
        <f>IF(-0.0029*'CU90'!C62^2+0.6769*'CU90'!C62-4.1922&lt;0,0,-0.0029*'CU90'!C62^2+0.6769*'CU90'!C62-4.1922)</f>
        <v>23.896634887287448</v>
      </c>
      <c r="D82" s="2">
        <f>IF(-0.0029*'CU90'!D62^2+0.6769*'CU90'!D62-4.1922&lt;0,0,-0.0029*'CU90'!D62^2+0.6769*'CU90'!D62-4.1922)</f>
        <v>27.48638752450647</v>
      </c>
      <c r="E82" s="2">
        <f>IF(-0.0029*'CU90'!E62^2+0.6769*'CU90'!E62-4.1922&lt;0,0,-0.0029*'CU90'!E62^2+0.6769*'CU90'!E62-4.1922)</f>
        <v>29.027762050586155</v>
      </c>
      <c r="F82" s="2">
        <f>IF(-0.0029*'CU90'!F62^2+0.6769*'CU90'!F62-4.1922&lt;0,0,-0.0029*'CU90'!F62^2+0.6769*'CU90'!F62-4.1922)</f>
        <v>30.40013538164598</v>
      </c>
      <c r="G82" s="2">
        <f>IF(-0.0029*'CU90'!G62^2+0.6769*'CU90'!G62-4.1922&lt;0,0,-0.0029*'CU90'!G62^2+0.6769*'CU90'!G62-4.1922)</f>
        <v>31.603507517685927</v>
      </c>
      <c r="H82" s="2">
        <f>IF(-0.0029*'CU90'!H62^2+0.6769*'CU90'!H62-4.1922&lt;0,0,-0.0029*'CU90'!H62^2+0.6769*'CU90'!H62-4.1922)</f>
        <v>32.63787845870601</v>
      </c>
      <c r="I82" s="2">
        <f>IF(-0.0029*'CU90'!I62^2+0.6769*'CU90'!I62-4.1922&lt;0,0,-0.0029*'CU90'!I62^2+0.6769*'CU90'!I62-4.1922)</f>
        <v>33.50324820470622</v>
      </c>
      <c r="J82" s="2">
        <f>IF(-0.0029*'CU90'!J62^2+0.6769*'CU90'!J62-4.1922&lt;0,0,-0.0029*'CU90'!J62^2+0.6769*'CU90'!J62-4.1922)</f>
        <v>34.19961675568655</v>
      </c>
      <c r="K82" s="2">
        <f>IF(-0.0029*'CU90'!K62^2+0.6769*'CU90'!K62-4.1922&lt;0,0,-0.0029*'CU90'!K62^2+0.6769*'CU90'!K62-4.1922)</f>
        <v>34.72698411164701</v>
      </c>
      <c r="L82" s="2">
        <f>IF(-0.0029*'CU90'!L62^2+0.6769*'CU90'!L62-4.1922&lt;0,0,-0.0029*'CU90'!L62^2+0.6769*'CU90'!L62-4.1922)</f>
        <v>35.085350272587604</v>
      </c>
      <c r="M82" s="2">
        <f>IF(-0.0029*'CU90'!M62^2+0.6769*'CU90'!M62-4.1922&lt;0,0,-0.0029*'CU90'!M62^2+0.6769*'CU90'!M62-4.1922)</f>
        <v>35.27471523850832</v>
      </c>
      <c r="N82" s="2">
        <f>IF(-0.0029*'CU90'!N62^2+0.6769*'CU90'!N62-4.1922&lt;0,0,-0.0029*'CU90'!N62^2+0.6769*'CU90'!N62-4.1922)</f>
        <v>35.29507900940916</v>
      </c>
      <c r="O82" s="2">
        <f>IF(-0.0029*'CU90'!O62^2+0.6769*'CU90'!O62-4.1922&lt;0,0,-0.0029*'CU90'!O62^2+0.6769*'CU90'!O62-4.1922)</f>
        <v>35.14644158529013</v>
      </c>
      <c r="P82" s="2">
        <f>IF(-0.0029*'CU90'!P62^2+0.6769*'CU90'!P62-4.1922&lt;0,0,-0.0029*'CU90'!P62^2+0.6769*'CU90'!P62-4.1922)</f>
        <v>34.82880296615122</v>
      </c>
      <c r="Q82" s="2">
        <f>IF(-0.0029*'CU90'!Q62^2+0.6769*'CU90'!Q62-4.1922&lt;0,0,-0.0029*'CU90'!Q62^2+0.6769*'CU90'!Q62-4.1922)</f>
        <v>34.34216315199244</v>
      </c>
      <c r="R82" s="2">
        <f>IF(-0.0029*'CU90'!R62^2+0.6769*'CU90'!R62-4.1922&lt;0,0,-0.0029*'CU90'!R62^2+0.6769*'CU90'!R62-4.1922)</f>
        <v>33.686522142813786</v>
      </c>
      <c r="S82" s="2">
        <f>IF(-0.0029*'CU90'!S62^2+0.6769*'CU90'!S62-4.1922&lt;0,0,-0.0029*'CU90'!S62^2+0.6769*'CU90'!S62-4.1922)</f>
        <v>32.86187993861527</v>
      </c>
      <c r="T82" s="2">
        <f>IF(-0.0029*'CU90'!T62^2+0.6769*'CU90'!T62-4.1922&lt;0,0,-0.0029*'CU90'!T62^2+0.6769*'CU90'!T62-4.1922)</f>
        <v>31.86823653939686</v>
      </c>
      <c r="U82" s="2">
        <f>IF(-0.0029*'CU90'!U62^2+0.6769*'CU90'!U62-4.1922&lt;0,0,-0.0029*'CU90'!U62^2+0.6769*'CU90'!U62-4.1922)</f>
        <v>30.705591945158602</v>
      </c>
      <c r="V82" s="2">
        <f>IF(-0.0029*'CU90'!V62^2+0.6769*'CU90'!V62-4.1922&lt;0,0,-0.0029*'CU90'!V62^2+0.6769*'CU90'!V62-4.1922)</f>
        <v>29.373946155900455</v>
      </c>
      <c r="W82" s="2">
        <f>IF(-0.0029*'CU90'!W62^2+0.6769*'CU90'!W62-4.1922&lt;0,0,-0.0029*'CU90'!W62^2+0.6769*'CU90'!W62-4.1922)</f>
        <v>26.203650992324555</v>
      </c>
      <c r="X82" s="2">
        <f>IF(-0.0029*'CU90'!X62^2+0.6769*'CU90'!X62-4.1922&lt;0,0,-0.0029*'CU90'!X62^2+0.6769*'CU90'!X62-4.1922)</f>
        <v>20.180699284311643</v>
      </c>
    </row>
    <row r="83" spans="2:24" ht="14.25">
      <c r="B83" s="2">
        <f>IF(-0.0029*'CU90'!B63^2+0.6769*'CU90'!B63-4.1922&lt;0,0,-0.0029*'CU90'!B63^2+0.6769*'CU90'!B63-4.1922)</f>
        <v>12.193131109933507</v>
      </c>
      <c r="C83" s="2">
        <f>IF(-0.0029*'CU90'!C63^2+0.6769*'CU90'!C63-4.1922&lt;0,0,-0.0029*'CU90'!C63^2+0.6769*'CU90'!C63-4.1922)</f>
        <v>24.21455170170919</v>
      </c>
      <c r="D83" s="2">
        <f>IF(-0.0029*'CU90'!D63^2+0.6769*'CU90'!D63-4.1922&lt;0,0,-0.0029*'CU90'!D63^2+0.6769*'CU90'!D63-4.1922)</f>
        <v>27.801224993335275</v>
      </c>
      <c r="E83" s="2">
        <f>IF(-0.0029*'CU90'!E63^2+0.6769*'CU90'!E63-4.1922&lt;0,0,-0.0029*'CU90'!E63^2+0.6769*'CU90'!E63-4.1922)</f>
        <v>29.332727008058846</v>
      </c>
      <c r="F83" s="2">
        <f>IF(-0.0029*'CU90'!F63^2+0.6769*'CU90'!F63-4.1922&lt;0,0,-0.0029*'CU90'!F63^2+0.6769*'CU90'!F63-4.1922)</f>
        <v>30.689672602056106</v>
      </c>
      <c r="G83" s="2">
        <f>IF(-0.0029*'CU90'!G63^2+0.6769*'CU90'!G63-4.1922&lt;0,0,-0.0029*'CU90'!G63^2+0.6769*'CU90'!G63-4.1922)</f>
        <v>31.872061775327055</v>
      </c>
      <c r="H83" s="2">
        <f>IF(-0.0029*'CU90'!H63^2+0.6769*'CU90'!H63-4.1922&lt;0,0,-0.0029*'CU90'!H63^2+0.6769*'CU90'!H63-4.1922)</f>
        <v>32.879894527871684</v>
      </c>
      <c r="I83" s="2">
        <f>IF(-0.0029*'CU90'!I63^2+0.6769*'CU90'!I63-4.1922&lt;0,0,-0.0029*'CU90'!I63^2+0.6769*'CU90'!I63-4.1922)</f>
        <v>33.713170859689995</v>
      </c>
      <c r="J83" s="2">
        <f>IF(-0.0029*'CU90'!J63^2+0.6769*'CU90'!J63-4.1922&lt;0,0,-0.0029*'CU90'!J63^2+0.6769*'CU90'!J63-4.1922)</f>
        <v>34.37189077078202</v>
      </c>
      <c r="K83" s="2">
        <f>IF(-0.0029*'CU90'!K63^2+0.6769*'CU90'!K63-4.1922&lt;0,0,-0.0029*'CU90'!K63^2+0.6769*'CU90'!K63-4.1922)</f>
        <v>34.85605426114771</v>
      </c>
      <c r="L83" s="2">
        <f>IF(-0.0029*'CU90'!L63^2+0.6769*'CU90'!L63-4.1922&lt;0,0,-0.0029*'CU90'!L63^2+0.6769*'CU90'!L63-4.1922)</f>
        <v>35.16566133078709</v>
      </c>
      <c r="M83" s="2">
        <f>IF(-0.0029*'CU90'!M63^2+0.6769*'CU90'!M63-4.1922&lt;0,0,-0.0029*'CU90'!M63^2+0.6769*'CU90'!M63-4.1922)</f>
        <v>35.30071197970017</v>
      </c>
      <c r="N83" s="2">
        <f>IF(-0.0029*'CU90'!N63^2+0.6769*'CU90'!N63-4.1922&lt;0,0,-0.0029*'CU90'!N63^2+0.6769*'CU90'!N63-4.1922)</f>
        <v>35.26120620788691</v>
      </c>
      <c r="O83" s="2">
        <f>IF(-0.0029*'CU90'!O63^2+0.6769*'CU90'!O63-4.1922&lt;0,0,-0.0029*'CU90'!O63^2+0.6769*'CU90'!O63-4.1922)</f>
        <v>35.04714401534736</v>
      </c>
      <c r="P83" s="2">
        <f>IF(-0.0029*'CU90'!P63^2+0.6769*'CU90'!P63-4.1922&lt;0,0,-0.0029*'CU90'!P63^2+0.6769*'CU90'!P63-4.1922)</f>
        <v>34.65852540208149</v>
      </c>
      <c r="Q83" s="2">
        <f>IF(-0.0029*'CU90'!Q63^2+0.6769*'CU90'!Q63-4.1922&lt;0,0,-0.0029*'CU90'!Q63^2+0.6769*'CU90'!Q63-4.1922)</f>
        <v>34.0953503680893</v>
      </c>
      <c r="R83" s="2">
        <f>IF(-0.0029*'CU90'!R63^2+0.6769*'CU90'!R63-4.1922&lt;0,0,-0.0029*'CU90'!R63^2+0.6769*'CU90'!R63-4.1922)</f>
        <v>33.357618913370814</v>
      </c>
      <c r="S83" s="2">
        <f>IF(-0.0029*'CU90'!S63^2+0.6769*'CU90'!S63-4.1922&lt;0,0,-0.0029*'CU90'!S63^2+0.6769*'CU90'!S63-4.1922)</f>
        <v>32.445331037926</v>
      </c>
      <c r="T83" s="2">
        <f>IF(-0.0029*'CU90'!T63^2+0.6769*'CU90'!T63-4.1922&lt;0,0,-0.0029*'CU90'!T63^2+0.6769*'CU90'!T63-4.1922)</f>
        <v>31.358486741754874</v>
      </c>
      <c r="U83" s="2">
        <f>IF(-0.0029*'CU90'!U63^2+0.6769*'CU90'!U63-4.1922&lt;0,0,-0.0029*'CU90'!U63^2+0.6769*'CU90'!U63-4.1922)</f>
        <v>30.09708602485746</v>
      </c>
      <c r="V83" s="2">
        <f>IF(-0.0029*'CU90'!V63^2+0.6769*'CU90'!V63-4.1922&lt;0,0,-0.0029*'CU90'!V63^2+0.6769*'CU90'!V63-4.1922)</f>
        <v>28.661128887233716</v>
      </c>
      <c r="W83" s="2">
        <f>IF(-0.0029*'CU90'!W63^2+0.6769*'CU90'!W63-4.1922&lt;0,0,-0.0029*'CU90'!W63^2+0.6769*'CU90'!W63-4.1922)</f>
        <v>25.26554534980727</v>
      </c>
      <c r="X83" s="2">
        <f>IF(-0.0029*'CU90'!X63^2+0.6769*'CU90'!X63-4.1922&lt;0,0,-0.0029*'CU90'!X63^2+0.6769*'CU90'!X63-4.1922)</f>
        <v>18.862996888220266</v>
      </c>
    </row>
    <row r="84" spans="2:24" ht="14.25">
      <c r="B84" s="2">
        <f>IF(-0.0029*'CU90'!B64^2+0.6769*'CU90'!B64-4.1922&lt;0,0,-0.0029*'CU90'!B64^2+0.6769*'CU90'!B64-4.1922)</f>
        <v>12.420406935477942</v>
      </c>
      <c r="C84" s="2">
        <f>IF(-0.0029*'CU90'!C64^2+0.6769*'CU90'!C64-4.1922&lt;0,0,-0.0029*'CU90'!C64^2+0.6769*'CU90'!C64-4.1922)</f>
        <v>24.527976904143188</v>
      </c>
      <c r="D84" s="2">
        <f>IF(-0.0029*'CU90'!D64^2+0.6769*'CU90'!D64-4.1922&lt;0,0,-0.0029*'CU90'!D64^2+0.6769*'CU90'!D64-4.1922)</f>
        <v>28.10959454090174</v>
      </c>
      <c r="E84" s="2">
        <f>IF(-0.0029*'CU90'!E64^2+0.6769*'CU90'!E64-4.1922&lt;0,0,-0.0029*'CU90'!E64^2+0.6769*'CU90'!E64-4.1922)</f>
        <v>29.63010114127225</v>
      </c>
      <c r="F84" s="2">
        <f>IF(-0.0029*'CU90'!F64^2+0.6769*'CU90'!F64-4.1922&lt;0,0,-0.0029*'CU90'!F64^2+0.6769*'CU90'!F64-4.1922)</f>
        <v>30.97040626297025</v>
      </c>
      <c r="G84" s="2">
        <f>IF(-0.0029*'CU90'!G64^2+0.6769*'CU90'!G64-4.1922&lt;0,0,-0.0029*'CU90'!G64^2+0.6769*'CU90'!G64-4.1922)</f>
        <v>32.13050990599575</v>
      </c>
      <c r="H84" s="2">
        <f>IF(-0.0029*'CU90'!H64^2+0.6769*'CU90'!H64-4.1922&lt;0,0,-0.0029*'CU90'!H64^2+0.6769*'CU90'!H64-4.1922)</f>
        <v>33.11041207034874</v>
      </c>
      <c r="I84" s="2">
        <f>IF(-0.0029*'CU90'!I64^2+0.6769*'CU90'!I64-4.1922&lt;0,0,-0.0029*'CU90'!I64^2+0.6769*'CU90'!I64-4.1922)</f>
        <v>33.91011275602921</v>
      </c>
      <c r="J84" s="2">
        <f>IF(-0.0029*'CU90'!J64^2+0.6769*'CU90'!J64-4.1922&lt;0,0,-0.0029*'CU90'!J64^2+0.6769*'CU90'!J64-4.1922)</f>
        <v>34.5296119630372</v>
      </c>
      <c r="K84" s="2">
        <f>IF(-0.0029*'CU90'!K64^2+0.6769*'CU90'!K64-4.1922&lt;0,0,-0.0029*'CU90'!K64^2+0.6769*'CU90'!K64-4.1922)</f>
        <v>34.968909691372644</v>
      </c>
      <c r="L84" s="2">
        <f>IF(-0.0029*'CU90'!L64^2+0.6769*'CU90'!L64-4.1922&lt;0,0,-0.0029*'CU90'!L64^2+0.6769*'CU90'!L64-4.1922)</f>
        <v>35.228005941035605</v>
      </c>
      <c r="M84" s="2">
        <f>IF(-0.0029*'CU90'!M64^2+0.6769*'CU90'!M64-4.1922&lt;0,0,-0.0029*'CU90'!M64^2+0.6769*'CU90'!M64-4.1922)</f>
        <v>35.306900712026064</v>
      </c>
      <c r="N84" s="2">
        <f>IF(-0.0029*'CU90'!N64^2+0.6769*'CU90'!N64-4.1922&lt;0,0,-0.0029*'CU90'!N64^2+0.6769*'CU90'!N64-4.1922)</f>
        <v>35.20559400434401</v>
      </c>
      <c r="O84" s="2">
        <f>IF(-0.0029*'CU90'!O64^2+0.6769*'CU90'!O64-4.1922&lt;0,0,-0.0029*'CU90'!O64^2+0.6769*'CU90'!O64-4.1922)</f>
        <v>34.92408581798943</v>
      </c>
      <c r="P84" s="2">
        <f>IF(-0.0029*'CU90'!P64^2+0.6769*'CU90'!P64-4.1922&lt;0,0,-0.0029*'CU90'!P64^2+0.6769*'CU90'!P64-4.1922)</f>
        <v>34.46237615296237</v>
      </c>
      <c r="Q84" s="2">
        <f>IF(-0.0029*'CU90'!Q64^2+0.6769*'CU90'!Q64-4.1922&lt;0,0,-0.0029*'CU90'!Q64^2+0.6769*'CU90'!Q64-4.1922)</f>
        <v>33.82046500926278</v>
      </c>
      <c r="R84" s="2">
        <f>IF(-0.0029*'CU90'!R64^2+0.6769*'CU90'!R64-4.1922&lt;0,0,-0.0029*'CU90'!R64^2+0.6769*'CU90'!R64-4.1922)</f>
        <v>32.9983523868907</v>
      </c>
      <c r="S84" s="2">
        <f>IF(-0.0029*'CU90'!S64^2+0.6769*'CU90'!S64-4.1922&lt;0,0,-0.0029*'CU90'!S64^2+0.6769*'CU90'!S64-4.1922)</f>
        <v>31.996038285846097</v>
      </c>
      <c r="T84" s="2">
        <f>IF(-0.0029*'CU90'!T64^2+0.6769*'CU90'!T64-4.1922&lt;0,0,-0.0029*'CU90'!T64^2+0.6769*'CU90'!T64-4.1922)</f>
        <v>30.813522706128992</v>
      </c>
      <c r="U84" s="2">
        <f>IF(-0.0029*'CU90'!U64^2+0.6769*'CU90'!U64-4.1922&lt;0,0,-0.0029*'CU90'!U64^2+0.6769*'CU90'!U64-4.1922)</f>
        <v>29.450805647739386</v>
      </c>
      <c r="V84" s="2">
        <f>IF(-0.0029*'CU90'!V64^2+0.6769*'CU90'!V64-4.1922&lt;0,0,-0.0029*'CU90'!V64^2+0.6769*'CU90'!V64-4.1922)</f>
        <v>27.907887110677265</v>
      </c>
      <c r="W84" s="2">
        <f>IF(-0.0029*'CU90'!W64^2+0.6769*'CU90'!W64-4.1922&lt;0,0,-0.0029*'CU90'!W64^2+0.6769*'CU90'!W64-4.1922)</f>
        <v>24.281445600535505</v>
      </c>
      <c r="X84" s="2">
        <f>IF(-0.0029*'CU90'!X64^2+0.6769*'CU90'!X64-4.1922&lt;0,0,-0.0029*'CU90'!X64^2+0.6769*'CU90'!X64-4.1922)</f>
        <v>17.490272245279044</v>
      </c>
    </row>
    <row r="85" spans="2:24" ht="14.25">
      <c r="B85" s="2">
        <f>IF(-0.0029*'CU90'!B65^2+0.6769*'CU90'!B65-4.1922&lt;0,0,-0.0029*'CU90'!B65^2+0.6769*'CU90'!B65-4.1922)</f>
        <v>12.64655985802544</v>
      </c>
      <c r="C85" s="2">
        <f>IF(-0.0029*'CU90'!C65^2+0.6769*'CU90'!C65-4.1922&lt;0,0,-0.0029*'CU90'!C65^2+0.6769*'CU90'!C65-4.1922)</f>
        <v>24.83691049458945</v>
      </c>
      <c r="D85" s="2">
        <f>IF(-0.0029*'CU90'!D65^2+0.6769*'CU90'!D65-4.1922&lt;0,0,-0.0029*'CU90'!D65^2+0.6769*'CU90'!D65-4.1922)</f>
        <v>28.411496167205847</v>
      </c>
      <c r="E85" s="2">
        <f>IF(-0.0029*'CU90'!E65^2+0.6769*'CU90'!E65-4.1922&lt;0,0,-0.0029*'CU90'!E65^2+0.6769*'CU90'!E65-4.1922)</f>
        <v>29.919884450226363</v>
      </c>
      <c r="F85" s="2">
        <f>IF(-0.0029*'CU90'!F65^2+0.6769*'CU90'!F65-4.1922&lt;0,0,-0.0029*'CU90'!F65^2+0.6769*'CU90'!F65-4.1922)</f>
        <v>31.24233636438842</v>
      </c>
      <c r="G85" s="2">
        <f>IF(-0.0029*'CU90'!G65^2+0.6769*'CU90'!G65-4.1922&lt;0,0,-0.0029*'CU90'!G65^2+0.6769*'CU90'!G65-4.1922)</f>
        <v>32.37885190969202</v>
      </c>
      <c r="H85" s="2">
        <f>IF(-0.0029*'CU90'!H65^2+0.6769*'CU90'!H65-4.1922&lt;0,0,-0.0029*'CU90'!H65^2+0.6769*'CU90'!H65-4.1922)</f>
        <v>33.32943108613716</v>
      </c>
      <c r="I85" s="2">
        <f>IF(-0.0029*'CU90'!I65^2+0.6769*'CU90'!I65-4.1922&lt;0,0,-0.0029*'CU90'!I65^2+0.6769*'CU90'!I65-4.1922)</f>
        <v>34.09407389372385</v>
      </c>
      <c r="J85" s="2">
        <f>IF(-0.0029*'CU90'!J65^2+0.6769*'CU90'!J65-4.1922&lt;0,0,-0.0029*'CU90'!J65^2+0.6769*'CU90'!J65-4.1922)</f>
        <v>34.67278033245208</v>
      </c>
      <c r="K85" s="2">
        <f>IF(-0.0029*'CU90'!K65^2+0.6769*'CU90'!K65-4.1922&lt;0,0,-0.0029*'CU90'!K65^2+0.6769*'CU90'!K65-4.1922)</f>
        <v>35.06555040232185</v>
      </c>
      <c r="L85" s="2">
        <f>IF(-0.0029*'CU90'!L65^2+0.6769*'CU90'!L65-4.1922&lt;0,0,-0.0029*'CU90'!L65^2+0.6769*'CU90'!L65-4.1922)</f>
        <v>35.27238410333317</v>
      </c>
      <c r="M85" s="2">
        <f>IF(-0.0029*'CU90'!M65^2+0.6769*'CU90'!M65-4.1922&lt;0,0,-0.0029*'CU90'!M65^2+0.6769*'CU90'!M65-4.1922)</f>
        <v>35.293281435486016</v>
      </c>
      <c r="N85" s="2">
        <f>IF(-0.0029*'CU90'!N65^2+0.6769*'CU90'!N65-4.1922&lt;0,0,-0.0029*'CU90'!N65^2+0.6769*'CU90'!N65-4.1922)</f>
        <v>35.128242398780415</v>
      </c>
      <c r="O85" s="2">
        <f>IF(-0.0029*'CU90'!O65^2+0.6769*'CU90'!O65-4.1922&lt;0,0,-0.0029*'CU90'!O65^2+0.6769*'CU90'!O65-4.1922)</f>
        <v>34.777266993216365</v>
      </c>
      <c r="P85" s="2">
        <f>IF(-0.0029*'CU90'!P65^2+0.6769*'CU90'!P65-4.1922&lt;0,0,-0.0029*'CU90'!P65^2+0.6769*'CU90'!P65-4.1922)</f>
        <v>34.24035521879384</v>
      </c>
      <c r="Q85" s="2">
        <f>IF(-0.0029*'CU90'!Q65^2+0.6769*'CU90'!Q65-4.1922&lt;0,0,-0.0029*'CU90'!Q65^2+0.6769*'CU90'!Q65-4.1922)</f>
        <v>33.517507075512874</v>
      </c>
      <c r="R85" s="2">
        <f>IF(-0.0029*'CU90'!R65^2+0.6769*'CU90'!R65-4.1922&lt;0,0,-0.0029*'CU90'!R65^2+0.6769*'CU90'!R65-4.1922)</f>
        <v>32.60872256337344</v>
      </c>
      <c r="S85" s="2">
        <f>IF(-0.0029*'CU90'!S65^2+0.6769*'CU90'!S65-4.1922&lt;0,0,-0.0029*'CU90'!S65^2+0.6769*'CU90'!S65-4.1922)</f>
        <v>31.51400168237555</v>
      </c>
      <c r="T85" s="2">
        <f>IF(-0.0029*'CU90'!T65^2+0.6769*'CU90'!T65-4.1922&lt;0,0,-0.0029*'CU90'!T65^2+0.6769*'CU90'!T65-4.1922)</f>
        <v>30.23334443251919</v>
      </c>
      <c r="U85" s="2">
        <f>IF(-0.0029*'CU90'!U65^2+0.6769*'CU90'!U65-4.1922&lt;0,0,-0.0029*'CU90'!U65^2+0.6769*'CU90'!U65-4.1922)</f>
        <v>28.766750813804393</v>
      </c>
      <c r="V85" s="2">
        <f>IF(-0.0029*'CU90'!V65^2+0.6769*'CU90'!V65-4.1922&lt;0,0,-0.0029*'CU90'!V65^2+0.6769*'CU90'!V65-4.1922)</f>
        <v>27.114220826231133</v>
      </c>
      <c r="W85" s="2">
        <f>IF(-0.0029*'CU90'!W65^2+0.6769*'CU90'!W65-4.1922&lt;0,0,-0.0029*'CU90'!W65^2+0.6769*'CU90'!W65-4.1922)</f>
        <v>23.251351744509222</v>
      </c>
      <c r="X85" s="2">
        <f>IF(-0.0029*'CU90'!X65^2+0.6769*'CU90'!X65-4.1922&lt;0,0,-0.0029*'CU90'!X65^2+0.6769*'CU90'!X65-4.1922)</f>
        <v>16.06252535548795</v>
      </c>
    </row>
    <row r="86" spans="2:24" ht="14.25">
      <c r="B86" s="2">
        <f>IF(-0.0029*'CU90'!B66^2+0.6769*'CU90'!B66-4.1922&lt;0,0,-0.0029*'CU90'!B66^2+0.6769*'CU90'!B66-4.1922)</f>
        <v>12.871589877576007</v>
      </c>
      <c r="C86" s="2">
        <f>IF(-0.0029*'CU90'!C66^2+0.6769*'CU90'!C66-4.1922&lt;0,0,-0.0029*'CU90'!C66^2+0.6769*'CU90'!C66-4.1922)</f>
        <v>25.141352473047966</v>
      </c>
      <c r="D86" s="2">
        <f>IF(-0.0029*'CU90'!D66^2+0.6769*'CU90'!D66-4.1922&lt;0,0,-0.0029*'CU90'!D66^2+0.6769*'CU90'!D66-4.1922)</f>
        <v>28.706929872247613</v>
      </c>
      <c r="E86" s="2">
        <f>IF(-0.0029*'CU90'!E66^2+0.6769*'CU90'!E66-4.1922&lt;0,0,-0.0029*'CU90'!E66^2+0.6769*'CU90'!E66-4.1922)</f>
        <v>30.202076934921195</v>
      </c>
      <c r="F86" s="2">
        <f>IF(-0.0029*'CU90'!F66^2+0.6769*'CU90'!F66-4.1922&lt;0,0,-0.0029*'CU90'!F66^2+0.6769*'CU90'!F66-4.1922)</f>
        <v>31.505462906310612</v>
      </c>
      <c r="G86" s="2">
        <f>IF(-0.0029*'CU90'!G66^2+0.6769*'CU90'!G66-4.1922&lt;0,0,-0.0029*'CU90'!G66^2+0.6769*'CU90'!G66-4.1922)</f>
        <v>32.61708778641588</v>
      </c>
      <c r="H86" s="2">
        <f>IF(-0.0029*'CU90'!H66^2+0.6769*'CU90'!H66-4.1922&lt;0,0,-0.0029*'CU90'!H66^2+0.6769*'CU90'!H66-4.1922)</f>
        <v>33.53695157523697</v>
      </c>
      <c r="I86" s="2">
        <f>IF(-0.0029*'CU90'!I66^2+0.6769*'CU90'!I66-4.1922&lt;0,0,-0.0029*'CU90'!I66^2+0.6769*'CU90'!I66-4.1922)</f>
        <v>34.26505427277392</v>
      </c>
      <c r="J86" s="2">
        <f>IF(-0.0029*'CU90'!J66^2+0.6769*'CU90'!J66-4.1922&lt;0,0,-0.0029*'CU90'!J66^2+0.6769*'CU90'!J66-4.1922)</f>
        <v>34.801395879026686</v>
      </c>
      <c r="K86" s="2">
        <f>IF(-0.0029*'CU90'!K66^2+0.6769*'CU90'!K66-4.1922&lt;0,0,-0.0029*'CU90'!K66^2+0.6769*'CU90'!K66-4.1922)</f>
        <v>35.14597639399529</v>
      </c>
      <c r="L86" s="2">
        <f>IF(-0.0029*'CU90'!L66^2+0.6769*'CU90'!L66-4.1922&lt;0,0,-0.0029*'CU90'!L66^2+0.6769*'CU90'!L66-4.1922)</f>
        <v>35.29879581767974</v>
      </c>
      <c r="M86" s="2">
        <f>IF(-0.0029*'CU90'!M66^2+0.6769*'CU90'!M66-4.1922&lt;0,0,-0.0029*'CU90'!M66^2+0.6769*'CU90'!M66-4.1922)</f>
        <v>35.259854150080024</v>
      </c>
      <c r="N86" s="2">
        <f>IF(-0.0029*'CU90'!N66^2+0.6769*'CU90'!N66-4.1922&lt;0,0,-0.0029*'CU90'!N66^2+0.6769*'CU90'!N66-4.1922)</f>
        <v>35.02915139119615</v>
      </c>
      <c r="O86" s="2">
        <f>IF(-0.0029*'CU90'!O66^2+0.6769*'CU90'!O66-4.1922&lt;0,0,-0.0029*'CU90'!O66^2+0.6769*'CU90'!O66-4.1922)</f>
        <v>34.606687541028116</v>
      </c>
      <c r="P86" s="2">
        <f>IF(-0.0029*'CU90'!P66^2+0.6769*'CU90'!P66-4.1922&lt;0,0,-0.0029*'CU90'!P66^2+0.6769*'CU90'!P66-4.1922)</f>
        <v>33.99246259957591</v>
      </c>
      <c r="Q86" s="2">
        <f>IF(-0.0029*'CU90'!Q66^2+0.6769*'CU90'!Q66-4.1922&lt;0,0,-0.0029*'CU90'!Q66^2+0.6769*'CU90'!Q66-4.1922)</f>
        <v>33.186476566839566</v>
      </c>
      <c r="R86" s="2">
        <f>IF(-0.0029*'CU90'!R66^2+0.6769*'CU90'!R66-4.1922&lt;0,0,-0.0029*'CU90'!R66^2+0.6769*'CU90'!R66-4.1922)</f>
        <v>32.18872944281904</v>
      </c>
      <c r="S86" s="2">
        <f>IF(-0.0029*'CU90'!S66^2+0.6769*'CU90'!S66-4.1922&lt;0,0,-0.0029*'CU90'!S66^2+0.6769*'CU90'!S66-4.1922)</f>
        <v>30.99922122751434</v>
      </c>
      <c r="T86" s="2">
        <f>IF(-0.0029*'CU90'!T66^2+0.6769*'CU90'!T66-4.1922&lt;0,0,-0.0029*'CU90'!T66^2+0.6769*'CU90'!T66-4.1922)</f>
        <v>29.617951920925506</v>
      </c>
      <c r="U86" s="2">
        <f>IF(-0.0029*'CU90'!U66^2+0.6769*'CU90'!U66-4.1922&lt;0,0,-0.0029*'CU90'!U66^2+0.6769*'CU90'!U66-4.1922)</f>
        <v>28.04492152305251</v>
      </c>
      <c r="V86" s="2">
        <f>IF(-0.0029*'CU90'!V66^2+0.6769*'CU90'!V66-4.1922&lt;0,0,-0.0029*'CU90'!V66^2+0.6769*'CU90'!V66-4.1922)</f>
        <v>26.280130033895333</v>
      </c>
      <c r="W86" s="2">
        <f>IF(-0.0029*'CU90'!W66^2+0.6769*'CU90'!W66-4.1922&lt;0,0,-0.0029*'CU90'!W66^2+0.6769*'CU90'!W66-4.1922)</f>
        <v>22.175263781728503</v>
      </c>
      <c r="X86" s="2">
        <f>IF(-0.0029*'CU90'!X66^2+0.6769*'CU90'!X66-4.1922&lt;0,0,-0.0029*'CU90'!X66^2+0.6769*'CU90'!X66-4.1922)</f>
        <v>14.579756218847052</v>
      </c>
    </row>
    <row r="87" spans="2:24" ht="14.25">
      <c r="B87" s="2">
        <f>IF(-0.0029*'CU90'!B67^2+0.6769*'CU90'!B67-4.1922&lt;0,0,-0.0029*'CU90'!B67^2+0.6769*'CU90'!B67-4.1922)</f>
        <v>13.095496994129633</v>
      </c>
      <c r="C87" s="2">
        <f>IF(-0.0029*'CU90'!C67^2+0.6769*'CU90'!C67-4.1922&lt;0,0,-0.0029*'CU90'!C67^2+0.6769*'CU90'!C67-4.1922)</f>
        <v>25.441302839518737</v>
      </c>
      <c r="D87" s="2">
        <f>IF(-0.0029*'CU90'!D67^2+0.6769*'CU90'!D67-4.1922&lt;0,0,-0.0029*'CU90'!D67^2+0.6769*'CU90'!D67-4.1922)</f>
        <v>28.99589565602703</v>
      </c>
      <c r="E87" s="2">
        <f>IF(-0.0029*'CU90'!E67^2+0.6769*'CU90'!E67-4.1922&lt;0,0,-0.0029*'CU90'!E67^2+0.6769*'CU90'!E67-4.1922)</f>
        <v>30.476678595356745</v>
      </c>
      <c r="F87" s="2">
        <f>IF(-0.0029*'CU90'!F67^2+0.6769*'CU90'!F67-4.1922&lt;0,0,-0.0029*'CU90'!F67^2+0.6769*'CU90'!F67-4.1922)</f>
        <v>31.759785888736843</v>
      </c>
      <c r="G87" s="2">
        <f>IF(-0.0029*'CU90'!G67^2+0.6769*'CU90'!G67-4.1922&lt;0,0,-0.0029*'CU90'!G67^2+0.6769*'CU90'!G67-4.1922)</f>
        <v>32.84521753616731</v>
      </c>
      <c r="H87" s="2">
        <f>IF(-0.0029*'CU90'!H67^2+0.6769*'CU90'!H67-4.1922&lt;0,0,-0.0029*'CU90'!H67^2+0.6769*'CU90'!H67-4.1922)</f>
        <v>33.732973537648164</v>
      </c>
      <c r="I87" s="2">
        <f>IF(-0.0029*'CU90'!I67^2+0.6769*'CU90'!I67-4.1922&lt;0,0,-0.0029*'CU90'!I67^2+0.6769*'CU90'!I67-4.1922)</f>
        <v>34.423053893179386</v>
      </c>
      <c r="J87" s="2">
        <f>IF(-0.0029*'CU90'!J67^2+0.6769*'CU90'!J67-4.1922&lt;0,0,-0.0029*'CU90'!J67^2+0.6769*'CU90'!J67-4.1922)</f>
        <v>34.915458602761</v>
      </c>
      <c r="K87" s="2">
        <f>IF(-0.0029*'CU90'!K67^2+0.6769*'CU90'!K67-4.1922&lt;0,0,-0.0029*'CU90'!K67^2+0.6769*'CU90'!K67-4.1922)</f>
        <v>35.21018766639299</v>
      </c>
      <c r="L87" s="2">
        <f>IF(-0.0029*'CU90'!L67^2+0.6769*'CU90'!L67-4.1922&lt;0,0,-0.0029*'CU90'!L67^2+0.6769*'CU90'!L67-4.1922)</f>
        <v>35.30724108407536</v>
      </c>
      <c r="M87" s="2">
        <f>IF(-0.0029*'CU90'!M67^2+0.6769*'CU90'!M67-4.1922&lt;0,0,-0.0029*'CU90'!M67^2+0.6769*'CU90'!M67-4.1922)</f>
        <v>35.206618855808095</v>
      </c>
      <c r="N87" s="2">
        <f>IF(-0.0029*'CU90'!N67^2+0.6769*'CU90'!N67-4.1922&lt;0,0,-0.0029*'CU90'!N67^2+0.6769*'CU90'!N67-4.1922)</f>
        <v>34.90832098159123</v>
      </c>
      <c r="O87" s="2">
        <f>IF(-0.0029*'CU90'!O67^2+0.6769*'CU90'!O67-4.1922&lt;0,0,-0.0029*'CU90'!O67^2+0.6769*'CU90'!O67-4.1922)</f>
        <v>34.41234746142472</v>
      </c>
      <c r="P87" s="2">
        <f>IF(-0.0029*'CU90'!P67^2+0.6769*'CU90'!P67-4.1922&lt;0,0,-0.0029*'CU90'!P67^2+0.6769*'CU90'!P67-4.1922)</f>
        <v>33.7186982953086</v>
      </c>
      <c r="Q87" s="2">
        <f>IF(-0.0029*'CU90'!Q67^2+0.6769*'CU90'!Q67-4.1922&lt;0,0,-0.0029*'CU90'!Q67^2+0.6769*'CU90'!Q67-4.1922)</f>
        <v>32.82737348324286</v>
      </c>
      <c r="R87" s="2">
        <f>IF(-0.0029*'CU90'!R67^2+0.6769*'CU90'!R67-4.1922&lt;0,0,-0.0029*'CU90'!R67^2+0.6769*'CU90'!R67-4.1922)</f>
        <v>31.738373025227503</v>
      </c>
      <c r="S87" s="2">
        <f>IF(-0.0029*'CU90'!S67^2+0.6769*'CU90'!S67-4.1922&lt;0,0,-0.0029*'CU90'!S67^2+0.6769*'CU90'!S67-4.1922)</f>
        <v>30.45169692126251</v>
      </c>
      <c r="T87" s="2">
        <f>IF(-0.0029*'CU90'!T67^2+0.6769*'CU90'!T67-4.1922&lt;0,0,-0.0029*'CU90'!T67^2+0.6769*'CU90'!T67-4.1922)</f>
        <v>28.967345171347915</v>
      </c>
      <c r="U87" s="2">
        <f>IF(-0.0029*'CU90'!U67^2+0.6769*'CU90'!U67-4.1922&lt;0,0,-0.0029*'CU90'!U67^2+0.6769*'CU90'!U67-4.1922)</f>
        <v>27.28531777548369</v>
      </c>
      <c r="V87" s="2">
        <f>IF(-0.0029*'CU90'!V67^2+0.6769*'CU90'!V67-4.1922&lt;0,0,-0.0029*'CU90'!V67^2+0.6769*'CU90'!V67-4.1922)</f>
        <v>25.405614733669836</v>
      </c>
      <c r="W87" s="2">
        <f>IF(-0.0029*'CU90'!W67^2+0.6769*'CU90'!W67-4.1922&lt;0,0,-0.0029*'CU90'!W67^2+0.6769*'CU90'!W67-4.1922)</f>
        <v>21.053181712193293</v>
      </c>
      <c r="X87" s="2">
        <f>IF(-0.0029*'CU90'!X67^2+0.6769*'CU90'!X67-4.1922&lt;0,0,-0.0029*'CU90'!X67^2+0.6769*'CU90'!X67-4.1922)</f>
        <v>13.041964835356282</v>
      </c>
    </row>
    <row r="88" spans="2:24" ht="14.25">
      <c r="B88" s="2">
        <f>IF(-0.0029*'CU90'!B68^2+0.6769*'CU90'!B68-4.1922&lt;0,0,-0.0029*'CU90'!B68^2+0.6769*'CU90'!B68-4.1922)</f>
        <v>13.318281207686326</v>
      </c>
      <c r="C88" s="2">
        <f>IF(-0.0029*'CU90'!C68^2+0.6769*'CU90'!C68-4.1922&lt;0,0,-0.0029*'CU90'!C68^2+0.6769*'CU90'!C68-4.1922)</f>
        <v>25.73676159400177</v>
      </c>
      <c r="D88" s="2">
        <f>IF(-0.0029*'CU90'!D68^2+0.6769*'CU90'!D68-4.1922&lt;0,0,-0.0029*'CU90'!D68^2+0.6769*'CU90'!D68-4.1922)</f>
        <v>29.2783935185441</v>
      </c>
      <c r="E88" s="2">
        <f>IF(-0.0029*'CU90'!E68^2+0.6769*'CU90'!E68-4.1922&lt;0,0,-0.0029*'CU90'!E68^2+0.6769*'CU90'!E68-4.1922)</f>
        <v>30.743689431533014</v>
      </c>
      <c r="F88" s="2">
        <f>IF(-0.0029*'CU90'!F68^2+0.6769*'CU90'!F68-4.1922&lt;0,0,-0.0029*'CU90'!F68^2+0.6769*'CU90'!F68-4.1922)</f>
        <v>32.00530531166709</v>
      </c>
      <c r="G88" s="2">
        <f>IF(-0.0029*'CU90'!G68^2+0.6769*'CU90'!G68-4.1922&lt;0,0,-0.0029*'CU90'!G68^2+0.6769*'CU90'!G68-4.1922)</f>
        <v>33.063241158946326</v>
      </c>
      <c r="H88" s="2">
        <f>IF(-0.0029*'CU90'!H68^2+0.6769*'CU90'!H68-4.1922&lt;0,0,-0.0029*'CU90'!H68^2+0.6769*'CU90'!H68-4.1922)</f>
        <v>33.91749697337073</v>
      </c>
      <c r="I88" s="2">
        <f>IF(-0.0029*'CU90'!I68^2+0.6769*'CU90'!I68-4.1922&lt;0,0,-0.0029*'CU90'!I68^2+0.6769*'CU90'!I68-4.1922)</f>
        <v>34.5680727549403</v>
      </c>
      <c r="J88" s="2">
        <f>IF(-0.0029*'CU90'!J68^2+0.6769*'CU90'!J68-4.1922&lt;0,0,-0.0029*'CU90'!J68^2+0.6769*'CU90'!J68-4.1922)</f>
        <v>35.01496850365503</v>
      </c>
      <c r="K88" s="2">
        <f>IF(-0.0029*'CU90'!K68^2+0.6769*'CU90'!K68-4.1922&lt;0,0,-0.0029*'CU90'!K68^2+0.6769*'CU90'!K68-4.1922)</f>
        <v>35.25818421951493</v>
      </c>
      <c r="L88" s="2">
        <f>IF(-0.0029*'CU90'!L68^2+0.6769*'CU90'!L68-4.1922&lt;0,0,-0.0029*'CU90'!L68^2+0.6769*'CU90'!L68-4.1922)</f>
        <v>35.297719902519994</v>
      </c>
      <c r="M88" s="2">
        <f>IF(-0.0029*'CU90'!M68^2+0.6769*'CU90'!M68-4.1922&lt;0,0,-0.0029*'CU90'!M68^2+0.6769*'CU90'!M68-4.1922)</f>
        <v>35.13357555267022</v>
      </c>
      <c r="N88" s="2">
        <f>IF(-0.0029*'CU90'!N68^2+0.6769*'CU90'!N68-4.1922&lt;0,0,-0.0029*'CU90'!N68^2+0.6769*'CU90'!N68-4.1922)</f>
        <v>34.76575116996562</v>
      </c>
      <c r="O88" s="2">
        <f>IF(-0.0029*'CU90'!O68^2+0.6769*'CU90'!O68-4.1922&lt;0,0,-0.0029*'CU90'!O68^2+0.6769*'CU90'!O68-4.1922)</f>
        <v>34.194246754406166</v>
      </c>
      <c r="P88" s="2">
        <f>IF(-0.0029*'CU90'!P68^2+0.6769*'CU90'!P68-4.1922&lt;0,0,-0.0029*'CU90'!P68^2+0.6769*'CU90'!P68-4.1922)</f>
        <v>33.4190623059919</v>
      </c>
      <c r="Q88" s="2">
        <f>IF(-0.0029*'CU90'!Q68^2+0.6769*'CU90'!Q68-4.1922&lt;0,0,-0.0029*'CU90'!Q68^2+0.6769*'CU90'!Q68-4.1922)</f>
        <v>32.44019782472278</v>
      </c>
      <c r="R88" s="2">
        <f>IF(-0.0029*'CU90'!R68^2+0.6769*'CU90'!R68-4.1922&lt;0,0,-0.0029*'CU90'!R68^2+0.6769*'CU90'!R68-4.1922)</f>
        <v>31.25765331059884</v>
      </c>
      <c r="S88" s="2">
        <f>IF(-0.0029*'CU90'!S68^2+0.6769*'CU90'!S68-4.1922&lt;0,0,-0.0029*'CU90'!S68^2+0.6769*'CU90'!S68-4.1922)</f>
        <v>29.871428763620045</v>
      </c>
      <c r="T88" s="2">
        <f>IF(-0.0029*'CU90'!T68^2+0.6769*'CU90'!T68-4.1922&lt;0,0,-0.0029*'CU90'!T68^2+0.6769*'CU90'!T68-4.1922)</f>
        <v>28.28152418378643</v>
      </c>
      <c r="U88" s="2">
        <f>IF(-0.0029*'CU90'!U68^2+0.6769*'CU90'!U68-4.1922&lt;0,0,-0.0029*'CU90'!U68^2+0.6769*'CU90'!U68-4.1922)</f>
        <v>26.487939571097982</v>
      </c>
      <c r="V88" s="2">
        <f>IF(-0.0029*'CU90'!V68^2+0.6769*'CU90'!V68-4.1922&lt;0,0,-0.0029*'CU90'!V68^2+0.6769*'CU90'!V68-4.1922)</f>
        <v>24.490674925554657</v>
      </c>
      <c r="W88" s="2">
        <f>IF(-0.0029*'CU90'!W68^2+0.6769*'CU90'!W68-4.1922&lt;0,0,-0.0029*'CU90'!W68^2+0.6769*'CU90'!W68-4.1922)</f>
        <v>19.88510553590359</v>
      </c>
      <c r="X88" s="2">
        <f>IF(-0.0029*'CU90'!X68^2+0.6769*'CU90'!X68-4.1922&lt;0,0,-0.0029*'CU90'!X68^2+0.6769*'CU90'!X68-4.1922)</f>
        <v>11.449151205015681</v>
      </c>
    </row>
    <row r="89" spans="2:24" ht="14.25">
      <c r="B89" s="2">
        <f>IF(-0.0029*'CU90'!B69^2+0.6769*'CU90'!B69-4.1922&lt;0,0,-0.0029*'CU90'!B69^2+0.6769*'CU90'!B69-4.1922)</f>
        <v>13.53994251824609</v>
      </c>
      <c r="C89" s="2">
        <f>IF(-0.0029*'CU90'!C69^2+0.6769*'CU90'!C69-4.1922&lt;0,0,-0.0029*'CU90'!C69^2+0.6769*'CU90'!C69-4.1922)</f>
        <v>26.02772873649706</v>
      </c>
      <c r="D89" s="2">
        <f>IF(-0.0029*'CU90'!D69^2+0.6769*'CU90'!D69-4.1922&lt;0,0,-0.0029*'CU90'!D69^2+0.6769*'CU90'!D69-4.1922)</f>
        <v>29.554423459798812</v>
      </c>
      <c r="E89" s="2">
        <f>IF(-0.0029*'CU90'!E69^2+0.6769*'CU90'!E69-4.1922&lt;0,0,-0.0029*'CU90'!E69^2+0.6769*'CU90'!E69-4.1922)</f>
        <v>31.003109443449986</v>
      </c>
      <c r="F89" s="2">
        <f>IF(-0.0029*'CU90'!F69^2+0.6769*'CU90'!F69-4.1922&lt;0,0,-0.0029*'CU90'!F69^2+0.6769*'CU90'!F69-4.1922)</f>
        <v>32.24202117510136</v>
      </c>
      <c r="G89" s="2">
        <f>IF(-0.0029*'CU90'!G69^2+0.6769*'CU90'!G69-4.1922&lt;0,0,-0.0029*'CU90'!G69^2+0.6769*'CU90'!G69-4.1922)</f>
        <v>33.27115865475291</v>
      </c>
      <c r="H89" s="2">
        <f>IF(-0.0029*'CU90'!H69^2+0.6769*'CU90'!H69-4.1922&lt;0,0,-0.0029*'CU90'!H69^2+0.6769*'CU90'!H69-4.1922)</f>
        <v>34.09052188240467</v>
      </c>
      <c r="I89" s="2">
        <f>IF(-0.0029*'CU90'!I69^2+0.6769*'CU90'!I69-4.1922&lt;0,0,-0.0029*'CU90'!I69^2+0.6769*'CU90'!I69-4.1922)</f>
        <v>34.700110858056625</v>
      </c>
      <c r="J89" s="2">
        <f>IF(-0.0029*'CU90'!J69^2+0.6769*'CU90'!J69-4.1922&lt;0,0,-0.0029*'CU90'!J69^2+0.6769*'CU90'!J69-4.1922)</f>
        <v>35.09992558170877</v>
      </c>
      <c r="K89" s="2">
        <f>IF(-0.0029*'CU90'!K69^2+0.6769*'CU90'!K69-4.1922&lt;0,0,-0.0029*'CU90'!K69^2+0.6769*'CU90'!K69-4.1922)</f>
        <v>35.28996605336111</v>
      </c>
      <c r="L89" s="2">
        <f>IF(-0.0029*'CU90'!L69^2+0.6769*'CU90'!L69-4.1922&lt;0,0,-0.0029*'CU90'!L69^2+0.6769*'CU90'!L69-4.1922)</f>
        <v>35.27023227301367</v>
      </c>
      <c r="M89" s="2">
        <f>IF(-0.0029*'CU90'!M69^2+0.6769*'CU90'!M69-4.1922&lt;0,0,-0.0029*'CU90'!M69^2+0.6769*'CU90'!M69-4.1922)</f>
        <v>35.04072424066641</v>
      </c>
      <c r="N89" s="2">
        <f>IF(-0.0029*'CU90'!N69^2+0.6769*'CU90'!N69-4.1922&lt;0,0,-0.0029*'CU90'!N69^2+0.6769*'CU90'!N69-4.1922)</f>
        <v>34.601441956319334</v>
      </c>
      <c r="O89" s="2">
        <f>IF(-0.0029*'CU90'!O69^2+0.6769*'CU90'!O69-4.1922&lt;0,0,-0.0029*'CU90'!O69^2+0.6769*'CU90'!O69-4.1922)</f>
        <v>33.95238541997246</v>
      </c>
      <c r="P89" s="2">
        <f>IF(-0.0029*'CU90'!P69^2+0.6769*'CU90'!P69-4.1922&lt;0,0,-0.0029*'CU90'!P69^2+0.6769*'CU90'!P69-4.1922)</f>
        <v>33.09355463162578</v>
      </c>
      <c r="Q89" s="2">
        <f>IF(-0.0029*'CU90'!Q69^2+0.6769*'CU90'!Q69-4.1922&lt;0,0,-0.0029*'CU90'!Q69^2+0.6769*'CU90'!Q69-4.1922)</f>
        <v>32.024949591279295</v>
      </c>
      <c r="R89" s="2">
        <f>IF(-0.0029*'CU90'!R69^2+0.6769*'CU90'!R69-4.1922&lt;0,0,-0.0029*'CU90'!R69^2+0.6769*'CU90'!R69-4.1922)</f>
        <v>30.74657029893301</v>
      </c>
      <c r="S89" s="2">
        <f>IF(-0.0029*'CU90'!S69^2+0.6769*'CU90'!S69-4.1922&lt;0,0,-0.0029*'CU90'!S69^2+0.6769*'CU90'!S69-4.1922)</f>
        <v>29.258416754586932</v>
      </c>
      <c r="T89" s="2">
        <f>IF(-0.0029*'CU90'!T69^2+0.6769*'CU90'!T69-4.1922&lt;0,0,-0.0029*'CU90'!T69^2+0.6769*'CU90'!T69-4.1922)</f>
        <v>27.56048895824101</v>
      </c>
      <c r="U89" s="2">
        <f>IF(-0.0029*'CU90'!U69^2+0.6769*'CU90'!U69-4.1922&lt;0,0,-0.0029*'CU90'!U69^2+0.6769*'CU90'!U69-4.1922)</f>
        <v>25.652786909895312</v>
      </c>
      <c r="V89" s="2">
        <f>IF(-0.0029*'CU90'!V69^2+0.6769*'CU90'!V69-4.1922&lt;0,0,-0.0029*'CU90'!V69^2+0.6769*'CU90'!V69-4.1922)</f>
        <v>23.535310609549825</v>
      </c>
      <c r="W89" s="2">
        <f>IF(-0.0029*'CU90'!W69^2+0.6769*'CU90'!W69-4.1922&lt;0,0,-0.0029*'CU90'!W69^2+0.6769*'CU90'!W69-4.1922)</f>
        <v>18.67103525285941</v>
      </c>
      <c r="X89" s="2">
        <f>IF(-0.0029*'CU90'!X69^2+0.6769*'CU90'!X69-4.1922&lt;0,0,-0.0029*'CU90'!X69^2+0.6769*'CU90'!X69-4.1922)</f>
        <v>9.801315327825208</v>
      </c>
    </row>
    <row r="90" spans="2:24" ht="14.25">
      <c r="B90" s="2">
        <f>IF(-0.0029*'CU90'!B70^2+0.6769*'CU90'!B70-4.1922&lt;0,0,-0.0029*'CU90'!B70^2+0.6769*'CU90'!B70-4.1922)</f>
        <v>13.760480925808906</v>
      </c>
      <c r="C90" s="2">
        <f>IF(-0.0029*'CU90'!C70^2+0.6769*'CU90'!C70-4.1922&lt;0,0,-0.0029*'CU90'!C70^2+0.6769*'CU90'!C70-4.1922)</f>
        <v>26.314204267004598</v>
      </c>
      <c r="D90" s="2">
        <f>IF(-0.0029*'CU90'!D70^2+0.6769*'CU90'!D70-4.1922&lt;0,0,-0.0029*'CU90'!D70^2+0.6769*'CU90'!D70-4.1922)</f>
        <v>29.823985479791176</v>
      </c>
      <c r="E90" s="2">
        <f>IF(-0.0029*'CU90'!E70^2+0.6769*'CU90'!E70-4.1922&lt;0,0,-0.0029*'CU90'!E70^2+0.6769*'CU90'!E70-4.1922)</f>
        <v>31.254938631107677</v>
      </c>
      <c r="F90" s="2">
        <f>IF(-0.0029*'CU90'!F70^2+0.6769*'CU90'!F70-4.1922&lt;0,0,-0.0029*'CU90'!F70^2+0.6769*'CU90'!F70-4.1922)</f>
        <v>32.46993347903965</v>
      </c>
      <c r="G90" s="2">
        <f>IF(-0.0029*'CU90'!G70^2+0.6769*'CU90'!G70-4.1922&lt;0,0,-0.0029*'CU90'!G70^2+0.6769*'CU90'!G70-4.1922)</f>
        <v>33.46897002358708</v>
      </c>
      <c r="H90" s="2">
        <f>IF(-0.0029*'CU90'!H70^2+0.6769*'CU90'!H70-4.1922&lt;0,0,-0.0029*'CU90'!H70^2+0.6769*'CU90'!H70-4.1922)</f>
        <v>34.25204826475</v>
      </c>
      <c r="I90" s="2">
        <f>IF(-0.0029*'CU90'!I70^2+0.6769*'CU90'!I70-4.1922&lt;0,0,-0.0029*'CU90'!I70^2+0.6769*'CU90'!I70-4.1922)</f>
        <v>34.81916820252838</v>
      </c>
      <c r="J90" s="2">
        <f>IF(-0.0029*'CU90'!J70^2+0.6769*'CU90'!J70-4.1922&lt;0,0,-0.0029*'CU90'!J70^2+0.6769*'CU90'!J70-4.1922)</f>
        <v>35.17032983692224</v>
      </c>
      <c r="K90" s="2">
        <f>IF(-0.0029*'CU90'!K70^2+0.6769*'CU90'!K70-4.1922&lt;0,0,-0.0029*'CU90'!K70^2+0.6769*'CU90'!K70-4.1922)</f>
        <v>35.305533167931564</v>
      </c>
      <c r="L90" s="2">
        <f>IF(-0.0029*'CU90'!L70^2+0.6769*'CU90'!L70-4.1922&lt;0,0,-0.0029*'CU90'!L70^2+0.6769*'CU90'!L70-4.1922)</f>
        <v>35.224778195556354</v>
      </c>
      <c r="M90" s="2">
        <f>IF(-0.0029*'CU90'!M70^2+0.6769*'CU90'!M70-4.1922&lt;0,0,-0.0029*'CU90'!M70^2+0.6769*'CU90'!M70-4.1922)</f>
        <v>34.92806491979663</v>
      </c>
      <c r="N90" s="2">
        <f>IF(-0.0029*'CU90'!N70^2+0.6769*'CU90'!N70-4.1922&lt;0,0,-0.0029*'CU90'!N70^2+0.6769*'CU90'!N70-4.1922)</f>
        <v>34.415393340652365</v>
      </c>
      <c r="O90" s="2">
        <f>IF(-0.0029*'CU90'!O70^2+0.6769*'CU90'!O70-4.1922&lt;0,0,-0.0029*'CU90'!O70^2+0.6769*'CU90'!O70-4.1922)</f>
        <v>33.68676345812359</v>
      </c>
      <c r="P90" s="2">
        <f>IF(-0.0029*'CU90'!P70^2+0.6769*'CU90'!P70-4.1922&lt;0,0,-0.0029*'CU90'!P70^2+0.6769*'CU90'!P70-4.1922)</f>
        <v>32.742175272210275</v>
      </c>
      <c r="Q90" s="2">
        <f>IF(-0.0029*'CU90'!Q70^2+0.6769*'CU90'!Q70-4.1922&lt;0,0,-0.0029*'CU90'!Q70^2+0.6769*'CU90'!Q70-4.1922)</f>
        <v>31.581628782912432</v>
      </c>
      <c r="R90" s="2">
        <f>IF(-0.0029*'CU90'!R70^2+0.6769*'CU90'!R70-4.1922&lt;0,0,-0.0029*'CU90'!R70^2+0.6769*'CU90'!R70-4.1922)</f>
        <v>30.20512399023005</v>
      </c>
      <c r="S90" s="2">
        <f>IF(-0.0029*'CU90'!S70^2+0.6769*'CU90'!S70-4.1922&lt;0,0,-0.0029*'CU90'!S70^2+0.6769*'CU90'!S70-4.1922)</f>
        <v>28.61266089416314</v>
      </c>
      <c r="T90" s="2">
        <f>IF(-0.0029*'CU90'!T70^2+0.6769*'CU90'!T70-4.1922&lt;0,0,-0.0029*'CU90'!T70^2+0.6769*'CU90'!T70-4.1922)</f>
        <v>26.804239494711737</v>
      </c>
      <c r="U90" s="2">
        <f>IF(-0.0029*'CU90'!U70^2+0.6769*'CU90'!U70-4.1922&lt;0,0,-0.0029*'CU90'!U70^2+0.6769*'CU90'!U70-4.1922)</f>
        <v>24.77985979187575</v>
      </c>
      <c r="V90" s="2">
        <f>IF(-0.0029*'CU90'!V70^2+0.6769*'CU90'!V70-4.1922&lt;0,0,-0.0029*'CU90'!V70^2+0.6769*'CU90'!V70-4.1922)</f>
        <v>22.539521785655282</v>
      </c>
      <c r="W90" s="2">
        <f>IF(-0.0029*'CU90'!W70^2+0.6769*'CU90'!W70-4.1922&lt;0,0,-0.0029*'CU90'!W70^2+0.6769*'CU90'!W70-4.1922)</f>
        <v>17.41097086306074</v>
      </c>
      <c r="X90" s="2">
        <f>IF(-0.0029*'CU90'!X70^2+0.6769*'CU90'!X70-4.1922&lt;0,0,-0.0029*'CU90'!X70^2+0.6769*'CU90'!X70-4.1922)</f>
        <v>8.098457203784918</v>
      </c>
    </row>
    <row r="93" spans="1:8" ht="14.25">
      <c r="A93" s="16"/>
      <c r="B93" s="16"/>
      <c r="C93" s="16"/>
      <c r="D93" s="16"/>
      <c r="E93" s="16"/>
      <c r="F93" s="16"/>
      <c r="G93" s="16"/>
      <c r="H93" s="16"/>
    </row>
    <row r="94" spans="1:22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 t="s">
        <v>12</v>
      </c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ht="15.75" thickBot="1">
      <c r="A95" s="32"/>
      <c r="B95" s="33" t="str">
        <f>"-1.5 ML/ha"</f>
        <v>-1.5 ML/ha</v>
      </c>
      <c r="C95" s="33" t="str">
        <f>"-1.0 ML/ha"</f>
        <v>-1.0 ML/ha</v>
      </c>
      <c r="D95" s="33" t="str">
        <f>"-0.8 ML/ha"</f>
        <v>-0.8 ML/ha</v>
      </c>
      <c r="E95" s="33" t="str">
        <f>"-0.7 ML/ha"</f>
        <v>-0.7 ML/ha</v>
      </c>
      <c r="F95" s="33" t="str">
        <f>"-0.6 ML/ha"</f>
        <v>-0.6 ML/ha</v>
      </c>
      <c r="G95" s="33" t="str">
        <f>"-0.5 ML/ha"</f>
        <v>-0.5 ML/ha</v>
      </c>
      <c r="H95" s="33" t="str">
        <f>"-0.4 ML/ha"</f>
        <v>-0.4 ML/ha</v>
      </c>
      <c r="I95" s="33" t="str">
        <f>"-0.3 ML/ha"</f>
        <v>-0.3 ML/ha</v>
      </c>
      <c r="J95" s="33" t="str">
        <f>"-0.2 ML/ha"</f>
        <v>-0.2 ML/ha</v>
      </c>
      <c r="K95" s="33" t="str">
        <f>"-0.1 ML/ha"</f>
        <v>-0.1 ML/ha</v>
      </c>
      <c r="L95" s="33" t="s">
        <v>0</v>
      </c>
      <c r="M95" s="33" t="str">
        <f>"+0.1 ML/ha"</f>
        <v>+0.1 ML/ha</v>
      </c>
      <c r="N95" s="33" t="str">
        <f>"+0.2 ML/ha"</f>
        <v>+0.2 ML/ha</v>
      </c>
      <c r="O95" s="33" t="str">
        <f>"+0.3 ML/ha"</f>
        <v>+0.3 ML/ha</v>
      </c>
      <c r="P95" s="33" t="str">
        <f>"+0.4 ML/ha"</f>
        <v>+0.4 ML/ha</v>
      </c>
      <c r="Q95" s="33" t="str">
        <f>"+0.5 ML/ha"</f>
        <v>+0.5 ML/ha</v>
      </c>
      <c r="R95" s="33" t="str">
        <f>"+0.6 ML/ha"</f>
        <v>+0.6 ML/ha</v>
      </c>
      <c r="S95" s="33" t="str">
        <f>"+0.7 ML/ha"</f>
        <v>+0.7 ML/ha</v>
      </c>
      <c r="T95" s="33" t="str">
        <f>"+0.8 ML/ha"</f>
        <v>+0.8 ML/ha</v>
      </c>
      <c r="U95" s="33" t="str">
        <f>"+0.9 ML/ha"</f>
        <v>+0.9 ML/ha</v>
      </c>
      <c r="V95" s="34" t="str">
        <f>"+1.0 ML/ha"</f>
        <v>+1.0 ML/ha</v>
      </c>
      <c r="W95" s="34" t="str">
        <f>"+1.2 ML/ha"</f>
        <v>+1.2 ML/ha</v>
      </c>
      <c r="X95" s="34" t="str">
        <f>"+1.5 ML/ha"</f>
        <v>+1.5 ML/ha</v>
      </c>
    </row>
    <row r="96" spans="1:24" ht="14.25">
      <c r="A96" s="16"/>
      <c r="B96" s="36">
        <f>B79*AreaUnderNormalCurve!$C$4</f>
        <v>0.055236714011153404</v>
      </c>
      <c r="C96" s="36">
        <f>C79*AreaUnderNormalCurve!$C$4</f>
        <v>0.11228808038326923</v>
      </c>
      <c r="D96" s="36">
        <f>D79*AreaUnderNormalCurve!$C$4</f>
        <v>0.12986503119318504</v>
      </c>
      <c r="E96" s="36">
        <f>E79*AreaUnderNormalCurve!$C$4</f>
        <v>0.1375298789398007</v>
      </c>
      <c r="F96" s="36">
        <f>F79*AreaUnderNormalCurve!$C$4</f>
        <v>0.14444564158085488</v>
      </c>
      <c r="G96" s="36">
        <f>G79*AreaUnderNormalCurve!$C$4</f>
        <v>0.15061231911634754</v>
      </c>
      <c r="H96" s="36">
        <f>H79*AreaUnderNormalCurve!$C$4</f>
        <v>0.1560299115462786</v>
      </c>
      <c r="I96" s="36">
        <f>I79*AreaUnderNormalCurve!$C$4</f>
        <v>0.16069841887064826</v>
      </c>
      <c r="J96" s="36">
        <f>J79*AreaUnderNormalCurve!$C$4</f>
        <v>0.16461784108945643</v>
      </c>
      <c r="K96" s="36">
        <f>K79*AreaUnderNormalCurve!$C$4</f>
        <v>0.16778817820270303</v>
      </c>
      <c r="L96" s="36">
        <f>L79*AreaUnderNormalCurve!$C$4</f>
        <v>0.17020943021038823</v>
      </c>
      <c r="M96" s="36">
        <f>M79*AreaUnderNormalCurve!$C$4</f>
        <v>0.17188159711251189</v>
      </c>
      <c r="N96" s="36">
        <f>N79*AreaUnderNormalCurve!$C$4</f>
        <v>0.172804678909074</v>
      </c>
      <c r="O96" s="36">
        <f>O79*AreaUnderNormalCurve!$C$4</f>
        <v>0.17297867560007457</v>
      </c>
      <c r="P96" s="36">
        <f>P79*AreaUnderNormalCurve!$C$4</f>
        <v>0.17240358718551368</v>
      </c>
      <c r="Q96" s="36">
        <f>Q79*AreaUnderNormalCurve!$C$4</f>
        <v>0.17107941366539134</v>
      </c>
      <c r="R96" s="36">
        <f>R79*AreaUnderNormalCurve!$C$4</f>
        <v>0.16900615503970748</v>
      </c>
      <c r="S96" s="36">
        <f>S79*AreaUnderNormalCurve!$C$4</f>
        <v>0.1661838113084621</v>
      </c>
      <c r="T96" s="36">
        <f>T79*AreaUnderNormalCurve!$C$4</f>
        <v>0.16261238247165524</v>
      </c>
      <c r="U96" s="36">
        <f>U79*AreaUnderNormalCurve!$C$4</f>
        <v>0.15829186852928678</v>
      </c>
      <c r="V96" s="36">
        <f>V79*AreaUnderNormalCurve!$C$4</f>
        <v>0.15322226948135692</v>
      </c>
      <c r="W96" s="36">
        <f>W79*AreaUnderNormalCurve!$C$4</f>
        <v>0.14083581606881257</v>
      </c>
      <c r="X96" s="36">
        <f>X79*AreaUnderNormalCurve!$C$4</f>
        <v>0.11663799765828493</v>
      </c>
    </row>
    <row r="97" spans="1:24" ht="14.25">
      <c r="A97" s="16"/>
      <c r="B97" s="36">
        <f>B80*AreaUnderNormalCurve!$C$5</f>
        <v>0.18982534255275668</v>
      </c>
      <c r="C97" s="36">
        <f>C80*AreaUnderNormalCurve!$C$5</f>
        <v>0.3835808859709321</v>
      </c>
      <c r="D97" s="36">
        <f>D80*AreaUnderNormalCurve!$C$5</f>
        <v>0.4428155955805195</v>
      </c>
      <c r="E97" s="36">
        <f>E80*AreaUnderNormalCurve!$C$5</f>
        <v>0.4685184844372384</v>
      </c>
      <c r="F97" s="36">
        <f>F80*AreaUnderNormalCurve!$C$5</f>
        <v>0.4916117293285739</v>
      </c>
      <c r="G97" s="36">
        <f>G80*AreaUnderNormalCurve!$C$5</f>
        <v>0.5120953302545262</v>
      </c>
      <c r="H97" s="36">
        <f>H80*AreaUnderNormalCurve!$C$5</f>
        <v>0.5299692872150953</v>
      </c>
      <c r="I97" s="36">
        <f>I80*AreaUnderNormalCurve!$C$5</f>
        <v>0.5452336002102813</v>
      </c>
      <c r="J97" s="36">
        <f>J80*AreaUnderNormalCurve!$C$5</f>
        <v>0.5578882692400838</v>
      </c>
      <c r="K97" s="36">
        <f>K80*AreaUnderNormalCurve!$C$5</f>
        <v>0.5679332943045032</v>
      </c>
      <c r="L97" s="36">
        <f>L80*AreaUnderNormalCurve!$C$5</f>
        <v>0.5753686754035392</v>
      </c>
      <c r="M97" s="36">
        <f>M80*AreaUnderNormalCurve!$C$5</f>
        <v>0.5801944125371921</v>
      </c>
      <c r="N97" s="36">
        <f>N80*AreaUnderNormalCurve!$C$5</f>
        <v>0.5824105057054617</v>
      </c>
      <c r="O97" s="36">
        <f>O80*AreaUnderNormalCurve!$C$5</f>
        <v>0.5820169549083479</v>
      </c>
      <c r="P97" s="36">
        <f>P80*AreaUnderNormalCurve!$C$5</f>
        <v>0.579013760145851</v>
      </c>
      <c r="Q97" s="36">
        <f>Q80*AreaUnderNormalCurve!$C$5</f>
        <v>0.5734009214179708</v>
      </c>
      <c r="R97" s="36">
        <f>R80*AreaUnderNormalCurve!$C$5</f>
        <v>0.5651784387247074</v>
      </c>
      <c r="S97" s="36">
        <f>S80*AreaUnderNormalCurve!$C$5</f>
        <v>0.5543463120660609</v>
      </c>
      <c r="T97" s="36">
        <f>T80*AreaUnderNormalCurve!$C$5</f>
        <v>0.5409045414420308</v>
      </c>
      <c r="U97" s="36">
        <f>U80*AreaUnderNormalCurve!$C$5</f>
        <v>0.5248531268526179</v>
      </c>
      <c r="V97" s="36">
        <f>V80*AreaUnderNormalCurve!$C$5</f>
        <v>0.5061920682978212</v>
      </c>
      <c r="W97" s="36">
        <f>W80*AreaUnderNormalCurve!$C$5</f>
        <v>0.46104101929207875</v>
      </c>
      <c r="X97" s="36">
        <f>X80*AreaUnderNormalCurve!$C$5</f>
        <v>0.3737421160430905</v>
      </c>
    </row>
    <row r="98" spans="1:24" ht="14.25">
      <c r="A98" s="16"/>
      <c r="B98" s="36">
        <f>B81*AreaUnderNormalCurve!$C$6</f>
        <v>0.5175227940685538</v>
      </c>
      <c r="C98" s="36">
        <f>C81*AreaUnderNormalCurve!$C$6</f>
        <v>1.039623386924718</v>
      </c>
      <c r="D98" s="36">
        <f>D81*AreaUnderNormalCurve!$C$6</f>
        <v>1.1979801221277149</v>
      </c>
      <c r="E98" s="36">
        <f>E81*AreaUnderNormalCurve!$C$6</f>
        <v>1.2663405964564698</v>
      </c>
      <c r="F98" s="36">
        <f>F81*AreaUnderNormalCurve!$C$6</f>
        <v>1.3274891419367287</v>
      </c>
      <c r="G98" s="36">
        <f>G81*AreaUnderNormalCurve!$C$6</f>
        <v>1.3814257585684926</v>
      </c>
      <c r="H98" s="36">
        <f>H81*AreaUnderNormalCurve!$C$6</f>
        <v>1.428150446351761</v>
      </c>
      <c r="I98" s="36">
        <f>I81*AreaUnderNormalCurve!$C$6</f>
        <v>1.4676632052865333</v>
      </c>
      <c r="J98" s="36">
        <f>J81*AreaUnderNormalCurve!$C$6</f>
        <v>1.4999640353728108</v>
      </c>
      <c r="K98" s="36">
        <f>K81*AreaUnderNormalCurve!$C$6</f>
        <v>1.5250529366105923</v>
      </c>
      <c r="L98" s="36">
        <f>L81*AreaUnderNormalCurve!$C$6</f>
        <v>1.5429299089998778</v>
      </c>
      <c r="M98" s="36">
        <f>M81*AreaUnderNormalCurve!$C$6</f>
        <v>1.5535949525406678</v>
      </c>
      <c r="N98" s="36">
        <f>N81*AreaUnderNormalCurve!$C$6</f>
        <v>1.5570480672329625</v>
      </c>
      <c r="O98" s="36">
        <f>O81*AreaUnderNormalCurve!$C$6</f>
        <v>1.5532892530767617</v>
      </c>
      <c r="P98" s="36">
        <f>P81*AreaUnderNormalCurve!$C$6</f>
        <v>1.5423185100720656</v>
      </c>
      <c r="Q98" s="36">
        <f>Q81*AreaUnderNormalCurve!$C$6</f>
        <v>1.5241358382188732</v>
      </c>
      <c r="R98" s="36">
        <f>R81*AreaUnderNormalCurve!$C$6</f>
        <v>1.4987412375171858</v>
      </c>
      <c r="S98" s="36">
        <f>S81*AreaUnderNormalCurve!$C$6</f>
        <v>1.4661347079670022</v>
      </c>
      <c r="T98" s="36">
        <f>T81*AreaUnderNormalCurve!$C$6</f>
        <v>1.4263162495683235</v>
      </c>
      <c r="U98" s="36">
        <f>U81*AreaUnderNormalCurve!$C$6</f>
        <v>1.3792858623211492</v>
      </c>
      <c r="V98" s="36">
        <f>V81*AreaUnderNormalCurve!$C$6</f>
        <v>1.3250435462254795</v>
      </c>
      <c r="W98" s="36">
        <f>W81*AreaUnderNormalCurve!$C$6</f>
        <v>1.194923127488652</v>
      </c>
      <c r="X98" s="36">
        <f>X81*AreaUnderNormalCurve!$C$6</f>
        <v>0.945653033019695</v>
      </c>
    </row>
    <row r="99" spans="1:24" ht="14.25">
      <c r="A99" s="16"/>
      <c r="B99" s="36">
        <f>B82*AreaUnderNormalCurve!$C$7</f>
        <v>1.098362432611798</v>
      </c>
      <c r="C99" s="36">
        <f>C82*AreaUnderNormalCurve!$C$7</f>
        <v>2.193711082652988</v>
      </c>
      <c r="D99" s="36">
        <f>D82*AreaUnderNormalCurve!$C$7</f>
        <v>2.523250374749694</v>
      </c>
      <c r="E99" s="36">
        <f>E82*AreaUnderNormalCurve!$C$7</f>
        <v>2.664748556243809</v>
      </c>
      <c r="F99" s="36">
        <f>F82*AreaUnderNormalCurve!$C$7</f>
        <v>2.7907324280351014</v>
      </c>
      <c r="G99" s="36">
        <f>G82*AreaUnderNormalCurve!$C$7</f>
        <v>2.9012019901235684</v>
      </c>
      <c r="H99" s="36">
        <f>H82*AreaUnderNormalCurve!$C$7</f>
        <v>2.996157242509212</v>
      </c>
      <c r="I99" s="36">
        <f>I82*AreaUnderNormalCurve!$C$7</f>
        <v>3.075598185192031</v>
      </c>
      <c r="J99" s="36">
        <f>J82*AreaUnderNormalCurve!$C$7</f>
        <v>3.1395248181720254</v>
      </c>
      <c r="K99" s="36">
        <f>K82*AreaUnderNormalCurve!$C$7</f>
        <v>3.187937141449196</v>
      </c>
      <c r="L99" s="36">
        <f>L82*AreaUnderNormalCurve!$C$7</f>
        <v>3.220835155023542</v>
      </c>
      <c r="M99" s="36">
        <f>M82*AreaUnderNormalCurve!$C$7</f>
        <v>3.2382188588950642</v>
      </c>
      <c r="N99" s="36">
        <f>N82*AreaUnderNormalCurve!$C$7</f>
        <v>3.2400882530637607</v>
      </c>
      <c r="O99" s="36">
        <f>O82*AreaUnderNormalCurve!$C$7</f>
        <v>3.2264433375296337</v>
      </c>
      <c r="P99" s="36">
        <f>P82*AreaUnderNormalCurve!$C$7</f>
        <v>3.1972841122926825</v>
      </c>
      <c r="Q99" s="36">
        <f>Q82*AreaUnderNormalCurve!$C$7</f>
        <v>3.152610577352906</v>
      </c>
      <c r="R99" s="36">
        <f>R82*AreaUnderNormalCurve!$C$7</f>
        <v>3.0924227327103058</v>
      </c>
      <c r="S99" s="36">
        <f>S82*AreaUnderNormalCurve!$C$7</f>
        <v>3.0167205783648816</v>
      </c>
      <c r="T99" s="36">
        <f>T82*AreaUnderNormalCurve!$C$7</f>
        <v>2.9255041143166323</v>
      </c>
      <c r="U99" s="36">
        <f>U82*AreaUnderNormalCurve!$C$7</f>
        <v>2.81877334056556</v>
      </c>
      <c r="V99" s="36">
        <f>V82*AreaUnderNormalCurve!$C$7</f>
        <v>2.696528257111662</v>
      </c>
      <c r="W99" s="36">
        <f>W82*AreaUnderNormalCurve!$C$7</f>
        <v>2.405495161095394</v>
      </c>
      <c r="X99" s="36">
        <f>X82*AreaUnderNormalCurve!$C$7</f>
        <v>1.852588194299809</v>
      </c>
    </row>
    <row r="100" spans="1:24" ht="14.25">
      <c r="A100" s="16"/>
      <c r="B100" s="36">
        <f>B83*AreaUnderNormalCurve!$C$8</f>
        <v>1.8277503533790327</v>
      </c>
      <c r="C100" s="36">
        <f>C83*AreaUnderNormalCurve!$C$8</f>
        <v>3.6297613000862077</v>
      </c>
      <c r="D100" s="36">
        <f>D83*AreaUnderNormalCurve!$C$8</f>
        <v>4.167403626500958</v>
      </c>
      <c r="E100" s="36">
        <f>E83*AreaUnderNormalCurve!$C$8</f>
        <v>4.396975778508021</v>
      </c>
      <c r="F100" s="36">
        <f>F83*AreaUnderNormalCurve!$C$8</f>
        <v>4.600381923048211</v>
      </c>
      <c r="G100" s="36">
        <f>G83*AreaUnderNormalCurve!$C$8</f>
        <v>4.777622060121526</v>
      </c>
      <c r="H100" s="36">
        <f>H83*AreaUnderNormalCurve!$C$8</f>
        <v>4.928696189727965</v>
      </c>
      <c r="I100" s="36">
        <f>I83*AreaUnderNormalCurve!$C$8</f>
        <v>5.053604311867531</v>
      </c>
      <c r="J100" s="36">
        <f>J83*AreaUnderNormalCurve!$C$8</f>
        <v>5.152346426540224</v>
      </c>
      <c r="K100" s="36">
        <f>K83*AreaUnderNormalCurve!$C$8</f>
        <v>5.224922533746042</v>
      </c>
      <c r="L100" s="36">
        <f>L83*AreaUnderNormalCurve!$C$8</f>
        <v>5.271332633484985</v>
      </c>
      <c r="M100" s="36">
        <f>M83*AreaUnderNormalCurve!$C$8</f>
        <v>5.291576725757055</v>
      </c>
      <c r="N100" s="36">
        <f>N83*AreaUnderNormalCurve!$C$8</f>
        <v>5.285654810562248</v>
      </c>
      <c r="O100" s="36">
        <f>O83*AreaUnderNormalCurve!$C$8</f>
        <v>5.253566887900569</v>
      </c>
      <c r="P100" s="36">
        <f>P83*AreaUnderNormalCurve!$C$8</f>
        <v>5.195312957772015</v>
      </c>
      <c r="Q100" s="36">
        <f>Q83*AreaUnderNormalCurve!$C$8</f>
        <v>5.1108930201765865</v>
      </c>
      <c r="R100" s="36">
        <f>R83*AreaUnderNormalCurve!$C$8</f>
        <v>5.000307075114285</v>
      </c>
      <c r="S100" s="36">
        <f>S83*AreaUnderNormalCurve!$C$8</f>
        <v>4.863555122585108</v>
      </c>
      <c r="T100" s="36">
        <f>T83*AreaUnderNormalCurve!$C$8</f>
        <v>4.7006371625890555</v>
      </c>
      <c r="U100" s="36">
        <f>U83*AreaUnderNormalCurve!$C$8</f>
        <v>4.511553195126133</v>
      </c>
      <c r="V100" s="36">
        <f>V83*AreaUnderNormalCurve!$C$8</f>
        <v>4.296303220196334</v>
      </c>
      <c r="W100" s="36">
        <f>W83*AreaUnderNormalCurve!$C$8</f>
        <v>3.78730524793611</v>
      </c>
      <c r="X100" s="36">
        <f>X83*AreaUnderNormalCurve!$C$8</f>
        <v>2.827563233544218</v>
      </c>
    </row>
    <row r="101" spans="1:24" ht="14.25">
      <c r="A101" s="16"/>
      <c r="B101" s="36">
        <f>B84*AreaUnderNormalCurve!$C$9</f>
        <v>2.378507928144026</v>
      </c>
      <c r="C101" s="36">
        <f>C84*AreaUnderNormalCurve!$C$9</f>
        <v>4.69710757714342</v>
      </c>
      <c r="D101" s="36">
        <f>D84*AreaUnderNormalCurve!$C$9</f>
        <v>5.382987354582683</v>
      </c>
      <c r="E101" s="36">
        <f>E84*AreaUnderNormalCurve!$C$9</f>
        <v>5.674164368553636</v>
      </c>
      <c r="F101" s="36">
        <f>F84*AreaUnderNormalCurve!$C$9</f>
        <v>5.930832799358803</v>
      </c>
      <c r="G101" s="36">
        <f>G84*AreaUnderNormalCurve!$C$9</f>
        <v>6.152992646998187</v>
      </c>
      <c r="H101" s="36">
        <f>H84*AreaUnderNormalCurve!$C$9</f>
        <v>6.340643911471783</v>
      </c>
      <c r="I101" s="36">
        <f>I84*AreaUnderNormalCurve!$C$9</f>
        <v>6.4937865927795935</v>
      </c>
      <c r="J101" s="36">
        <f>J84*AreaUnderNormalCurve!$C$9</f>
        <v>6.612420690921623</v>
      </c>
      <c r="K101" s="36">
        <f>K84*AreaUnderNormalCurve!$C$9</f>
        <v>6.696546205897862</v>
      </c>
      <c r="L101" s="36">
        <f>L84*AreaUnderNormalCurve!$C$9</f>
        <v>6.746163137708319</v>
      </c>
      <c r="M101" s="36">
        <f>M84*AreaUnderNormalCurve!$C$9</f>
        <v>6.7612714863529915</v>
      </c>
      <c r="N101" s="36">
        <f>N84*AreaUnderNormalCurve!$C$9</f>
        <v>6.741871251831878</v>
      </c>
      <c r="O101" s="36">
        <f>O84*AreaUnderNormalCurve!$C$9</f>
        <v>6.687962434144976</v>
      </c>
      <c r="P101" s="36">
        <f>P84*AreaUnderNormalCurve!$C$9</f>
        <v>6.599545033292294</v>
      </c>
      <c r="Q101" s="36">
        <f>Q84*AreaUnderNormalCurve!$C$9</f>
        <v>6.476619049273823</v>
      </c>
      <c r="R101" s="36">
        <f>R84*AreaUnderNormalCurve!$C$9</f>
        <v>6.319184482089569</v>
      </c>
      <c r="S101" s="36">
        <f>S84*AreaUnderNormalCurve!$C$9</f>
        <v>6.127241331739528</v>
      </c>
      <c r="T101" s="36">
        <f>T84*AreaUnderNormalCurve!$C$9</f>
        <v>5.900789598223702</v>
      </c>
      <c r="U101" s="36">
        <f>U84*AreaUnderNormalCurve!$C$9</f>
        <v>5.6398292815420925</v>
      </c>
      <c r="V101" s="36">
        <f>V84*AreaUnderNormalCurve!$C$9</f>
        <v>5.344360381694696</v>
      </c>
      <c r="W101" s="36">
        <f>W84*AreaUnderNormalCurve!$C$9</f>
        <v>4.64989683250255</v>
      </c>
      <c r="X101" s="36">
        <f>X84*AreaUnderNormalCurve!$C$9</f>
        <v>3.349387134970937</v>
      </c>
    </row>
    <row r="102" spans="1:24" ht="14.25">
      <c r="A102" s="16"/>
      <c r="B102" s="36">
        <f>B85*AreaUnderNormalCurve!$C$10</f>
        <v>2.421816212811872</v>
      </c>
      <c r="C102" s="36">
        <f>C85*AreaUnderNormalCurve!$C$10</f>
        <v>4.7562683597138795</v>
      </c>
      <c r="D102" s="36">
        <f>D85*AreaUnderNormalCurve!$C$10</f>
        <v>5.44080151601992</v>
      </c>
      <c r="E102" s="36">
        <f>E85*AreaUnderNormalCurve!$C$10</f>
        <v>5.729657872218349</v>
      </c>
      <c r="F102" s="36">
        <f>F85*AreaUnderNormalCurve!$C$10</f>
        <v>5.982907413780383</v>
      </c>
      <c r="G102" s="36">
        <f>G85*AreaUnderNormalCurve!$C$10</f>
        <v>6.200550140706022</v>
      </c>
      <c r="H102" s="36">
        <f>H85*AreaUnderNormalCurve!$C$10</f>
        <v>6.382586052995267</v>
      </c>
      <c r="I102" s="36">
        <f>I85*AreaUnderNormalCurve!$C$10</f>
        <v>6.529015150648118</v>
      </c>
      <c r="J102" s="36">
        <f>J85*AreaUnderNormalCurve!$C$10</f>
        <v>6.639837433664573</v>
      </c>
      <c r="K102" s="36">
        <f>K85*AreaUnderNormalCurve!$C$10</f>
        <v>6.715052902044634</v>
      </c>
      <c r="L102" s="36">
        <f>L85*AreaUnderNormalCurve!$C$10</f>
        <v>6.754661555788301</v>
      </c>
      <c r="M102" s="36">
        <f>M85*AreaUnderNormalCurve!$C$10</f>
        <v>6.7586633948955726</v>
      </c>
      <c r="N102" s="36">
        <f>N85*AreaUnderNormalCurve!$C$10</f>
        <v>6.7270584193664495</v>
      </c>
      <c r="O102" s="36">
        <f>O85*AreaUnderNormalCurve!$C$10</f>
        <v>6.659846629200934</v>
      </c>
      <c r="P102" s="36">
        <f>P85*AreaUnderNormalCurve!$C$10</f>
        <v>6.5570280243990196</v>
      </c>
      <c r="Q102" s="36">
        <f>Q85*AreaUnderNormalCurve!$C$10</f>
        <v>6.418602604960715</v>
      </c>
      <c r="R102" s="36">
        <f>R85*AreaUnderNormalCurve!$C$10</f>
        <v>6.244570370886014</v>
      </c>
      <c r="S102" s="36">
        <f>S85*AreaUnderNormalCurve!$C$10</f>
        <v>6.034931322174918</v>
      </c>
      <c r="T102" s="36">
        <f>T85*AreaUnderNormalCurve!$C$10</f>
        <v>5.7896854588274245</v>
      </c>
      <c r="U102" s="36">
        <f>U85*AreaUnderNormalCurve!$C$10</f>
        <v>5.508832780843541</v>
      </c>
      <c r="V102" s="36">
        <f>V85*AreaUnderNormalCurve!$C$10</f>
        <v>5.192373288223262</v>
      </c>
      <c r="W102" s="36">
        <f>W85*AreaUnderNormalCurve!$C$10</f>
        <v>4.452633859073516</v>
      </c>
      <c r="X102" s="36">
        <f>X85*AreaUnderNormalCurve!$C$10</f>
        <v>3.075973605575942</v>
      </c>
    </row>
    <row r="103" spans="1:24" ht="14.25">
      <c r="A103" s="16"/>
      <c r="B103" s="36">
        <f>B86*AreaUnderNormalCurve!$C$11</f>
        <v>1.9294513226486434</v>
      </c>
      <c r="C103" s="36">
        <f>C86*AreaUnderNormalCurve!$C$11</f>
        <v>3.7686887357098904</v>
      </c>
      <c r="D103" s="36">
        <f>D86*AreaUnderNormalCurve!$C$11</f>
        <v>4.303168787849917</v>
      </c>
      <c r="E103" s="36">
        <f>E86*AreaUnderNormalCurve!$C$11</f>
        <v>4.527291332544687</v>
      </c>
      <c r="F103" s="36">
        <f>F86*AreaUnderNormalCurve!$C$11</f>
        <v>4.722668889655961</v>
      </c>
      <c r="G103" s="36">
        <f>G86*AreaUnderNormalCurve!$C$11</f>
        <v>4.8893014591837405</v>
      </c>
      <c r="H103" s="36">
        <f>H86*AreaUnderNormalCurve!$C$11</f>
        <v>5.027189041128022</v>
      </c>
      <c r="I103" s="36">
        <f>I86*AreaUnderNormalCurve!$C$11</f>
        <v>5.13633163548881</v>
      </c>
      <c r="J103" s="36">
        <f>J86*AreaUnderNormalCurve!$C$11</f>
        <v>5.2167292422661005</v>
      </c>
      <c r="K103" s="36">
        <f>K86*AreaUnderNormalCurve!$C$11</f>
        <v>5.268381861459894</v>
      </c>
      <c r="L103" s="36">
        <f>L86*AreaUnderNormalCurve!$C$11</f>
        <v>5.2912894930701935</v>
      </c>
      <c r="M103" s="36">
        <f>M86*AreaUnderNormalCurve!$C$11</f>
        <v>5.285452137096995</v>
      </c>
      <c r="N103" s="36">
        <f>N86*AreaUnderNormalCurve!$C$11</f>
        <v>5.2508697935403035</v>
      </c>
      <c r="O103" s="36">
        <f>O86*AreaUnderNormalCurve!$C$11</f>
        <v>5.187542462400114</v>
      </c>
      <c r="P103" s="36">
        <f>P86*AreaUnderNormalCurve!$C$11</f>
        <v>5.095470143676429</v>
      </c>
      <c r="Q103" s="36">
        <f>Q86*AreaUnderNormalCurve!$C$11</f>
        <v>4.974652837369251</v>
      </c>
      <c r="R103" s="36">
        <f>R86*AreaUnderNormalCurve!$C$11</f>
        <v>4.8250905434785745</v>
      </c>
      <c r="S103" s="36">
        <f>S86*AreaUnderNormalCurve!$C$11</f>
        <v>4.6467832620044</v>
      </c>
      <c r="T103" s="36">
        <f>T86*AreaUnderNormalCurve!$C$11</f>
        <v>4.439730992946734</v>
      </c>
      <c r="U103" s="36">
        <f>U86*AreaUnderNormalCurve!$C$11</f>
        <v>4.203933736305571</v>
      </c>
      <c r="V103" s="36">
        <f>V86*AreaUnderNormalCurve!$C$11</f>
        <v>3.9393914920809103</v>
      </c>
      <c r="W103" s="36">
        <f>W86*AreaUnderNormalCurve!$C$11</f>
        <v>3.3240720408811026</v>
      </c>
      <c r="X103" s="36">
        <f>X86*AreaUnderNormalCurve!$C$11</f>
        <v>2.1855054572051733</v>
      </c>
    </row>
    <row r="104" spans="1:24" ht="14.25">
      <c r="A104" s="16"/>
      <c r="B104" s="36">
        <f>B87*AreaUnderNormalCurve!$C$12</f>
        <v>1.2021666240611004</v>
      </c>
      <c r="C104" s="36">
        <f>C87*AreaUnderNormalCurve!$C$12</f>
        <v>2.3355116006678203</v>
      </c>
      <c r="D104" s="36">
        <f>D87*AreaUnderNormalCurve!$C$12</f>
        <v>2.6618232212232815</v>
      </c>
      <c r="E104" s="36">
        <f>E87*AreaUnderNormalCurve!$C$12</f>
        <v>2.7977590950537494</v>
      </c>
      <c r="F104" s="36">
        <f>F87*AreaUnderNormalCurve!$C$12</f>
        <v>2.9155483445860426</v>
      </c>
      <c r="G104" s="36">
        <f>G87*AreaUnderNormalCurve!$C$12</f>
        <v>3.0151909698201593</v>
      </c>
      <c r="H104" s="36">
        <f>H87*AreaUnderNormalCurve!$C$12</f>
        <v>3.0966869707561018</v>
      </c>
      <c r="I104" s="36">
        <f>I87*AreaUnderNormalCurve!$C$12</f>
        <v>3.1600363473938677</v>
      </c>
      <c r="J104" s="36">
        <f>J87*AreaUnderNormalCurve!$C$12</f>
        <v>3.20523909973346</v>
      </c>
      <c r="K104" s="36">
        <f>K87*AreaUnderNormalCurve!$C$12</f>
        <v>3.232295227774877</v>
      </c>
      <c r="L104" s="36">
        <f>L87*AreaUnderNormalCurve!$C$12</f>
        <v>3.2412047315181183</v>
      </c>
      <c r="M104" s="36">
        <f>M87*AreaUnderNormalCurve!$C$12</f>
        <v>3.231967610963183</v>
      </c>
      <c r="N104" s="36">
        <f>N87*AreaUnderNormalCurve!$C$12</f>
        <v>3.204583866110075</v>
      </c>
      <c r="O104" s="36">
        <f>O87*AreaUnderNormalCurve!$C$12</f>
        <v>3.15905349695879</v>
      </c>
      <c r="P104" s="36">
        <f>P87*AreaUnderNormalCurve!$C$12</f>
        <v>3.0953765035093297</v>
      </c>
      <c r="Q104" s="36">
        <f>Q87*AreaUnderNormalCurve!$C$12</f>
        <v>3.0135528857616944</v>
      </c>
      <c r="R104" s="36">
        <f>R87*AreaUnderNormalCurve!$C$12</f>
        <v>2.913582643715885</v>
      </c>
      <c r="S104" s="36">
        <f>S87*AreaUnderNormalCurve!$C$12</f>
        <v>2.7954657773718985</v>
      </c>
      <c r="T104" s="36">
        <f>T87*AreaUnderNormalCurve!$C$12</f>
        <v>2.6592022867297387</v>
      </c>
      <c r="U104" s="36">
        <f>U87*AreaUnderNormalCurve!$C$12</f>
        <v>2.504792171789403</v>
      </c>
      <c r="V104" s="36">
        <f>V87*AreaUnderNormalCurve!$C$12</f>
        <v>2.332235432550891</v>
      </c>
      <c r="W104" s="36">
        <f>W87*AreaUnderNormalCurve!$C$12</f>
        <v>1.9326820811793444</v>
      </c>
      <c r="X104" s="36">
        <f>X87*AreaUnderNormalCurve!$C$12</f>
        <v>1.1972523718857069</v>
      </c>
    </row>
    <row r="105" spans="1:24" ht="14.25">
      <c r="A105" s="16"/>
      <c r="B105" s="36">
        <f>B88*AreaUnderNormalCurve!$C$13</f>
        <v>0.587336201258967</v>
      </c>
      <c r="C105" s="36">
        <f>C88*AreaUnderNormalCurve!$C$13</f>
        <v>1.134991186295478</v>
      </c>
      <c r="D105" s="36">
        <f>D88*AreaUnderNormalCurve!$C$13</f>
        <v>1.2911771541677948</v>
      </c>
      <c r="E105" s="36">
        <f>E88*AreaUnderNormalCurve!$C$13</f>
        <v>1.3557967039306058</v>
      </c>
      <c r="F105" s="36">
        <f>F88*AreaUnderNormalCurve!$C$13</f>
        <v>1.4114339642445186</v>
      </c>
      <c r="G105" s="36">
        <f>G88*AreaUnderNormalCurve!$C$13</f>
        <v>1.458088935109533</v>
      </c>
      <c r="H105" s="36">
        <f>H88*AreaUnderNormalCurve!$C$13</f>
        <v>1.4957616165256493</v>
      </c>
      <c r="I105" s="36">
        <f>I88*AreaUnderNormalCurve!$C$13</f>
        <v>1.5244520084928674</v>
      </c>
      <c r="J105" s="36">
        <f>J88*AreaUnderNormalCurve!$C$13</f>
        <v>1.5441601110111867</v>
      </c>
      <c r="K105" s="36">
        <f>K88*AreaUnderNormalCurve!$C$13</f>
        <v>1.5548859240806086</v>
      </c>
      <c r="L105" s="36">
        <f>L88*AreaUnderNormalCurve!$C$13</f>
        <v>1.5566294477011318</v>
      </c>
      <c r="M105" s="36">
        <f>M88*AreaUnderNormalCurve!$C$13</f>
        <v>1.5493906818727567</v>
      </c>
      <c r="N105" s="36">
        <f>N88*AreaUnderNormalCurve!$C$13</f>
        <v>1.5331696265954837</v>
      </c>
      <c r="O105" s="36">
        <f>O88*AreaUnderNormalCurve!$C$13</f>
        <v>1.5079662818693118</v>
      </c>
      <c r="P105" s="36">
        <f>P88*AreaUnderNormalCurve!$C$13</f>
        <v>1.4737806476942428</v>
      </c>
      <c r="Q105" s="36">
        <f>Q88*AreaUnderNormalCurve!$C$13</f>
        <v>1.4306127240702746</v>
      </c>
      <c r="R105" s="36">
        <f>R88*AreaUnderNormalCurve!$C$13</f>
        <v>1.378462510997409</v>
      </c>
      <c r="S105" s="36">
        <f>S88*AreaUnderNormalCurve!$C$13</f>
        <v>1.317330008475644</v>
      </c>
      <c r="T105" s="36">
        <f>T88*AreaUnderNormalCurve!$C$13</f>
        <v>1.2472152165049817</v>
      </c>
      <c r="U105" s="36">
        <f>U88*AreaUnderNormalCurve!$C$13</f>
        <v>1.168118135085421</v>
      </c>
      <c r="V105" s="36">
        <f>V88*AreaUnderNormalCurve!$C$13</f>
        <v>1.0800387642169604</v>
      </c>
      <c r="W105" s="36">
        <f>W88*AreaUnderNormalCurve!$C$13</f>
        <v>0.8769331541333484</v>
      </c>
      <c r="X105" s="36">
        <f>X88*AreaUnderNormalCurve!$C$13</f>
        <v>0.5049075681411915</v>
      </c>
    </row>
    <row r="106" spans="1:24" ht="14.25">
      <c r="A106" s="16"/>
      <c r="B106" s="36">
        <f>B89*AreaUnderNormalCurve!$C$14</f>
        <v>0.2234090515510605</v>
      </c>
      <c r="C106" s="36">
        <f>C89*AreaUnderNormalCurve!$C$14</f>
        <v>0.4294575241522015</v>
      </c>
      <c r="D106" s="36">
        <f>D89*AreaUnderNormalCurve!$C$14</f>
        <v>0.48764798708668045</v>
      </c>
      <c r="E106" s="36">
        <f>E89*AreaUnderNormalCurve!$C$14</f>
        <v>0.5115513058169248</v>
      </c>
      <c r="F106" s="36">
        <f>F89*AreaUnderNormalCurve!$C$14</f>
        <v>0.5319933493891724</v>
      </c>
      <c r="G106" s="36">
        <f>G89*AreaUnderNormalCurve!$C$14</f>
        <v>0.548974117803423</v>
      </c>
      <c r="H106" s="36">
        <f>H89*AreaUnderNormalCurve!$C$14</f>
        <v>0.5624936110596771</v>
      </c>
      <c r="I106" s="36">
        <f>I89*AreaUnderNormalCurve!$C$14</f>
        <v>0.5725518291579343</v>
      </c>
      <c r="J106" s="36">
        <f>J89*AreaUnderNormalCurve!$C$14</f>
        <v>0.5791487720981947</v>
      </c>
      <c r="K106" s="36">
        <f>K89*AreaUnderNormalCurve!$C$14</f>
        <v>0.5822844398804584</v>
      </c>
      <c r="L106" s="36">
        <f>L89*AreaUnderNormalCurve!$C$14</f>
        <v>0.5819588325047256</v>
      </c>
      <c r="M106" s="36">
        <f>M89*AreaUnderNormalCurve!$C$14</f>
        <v>0.5781719499709957</v>
      </c>
      <c r="N106" s="36">
        <f>N89*AreaUnderNormalCurve!$C$14</f>
        <v>0.570923792279269</v>
      </c>
      <c r="O106" s="36">
        <f>O89*AreaUnderNormalCurve!$C$14</f>
        <v>0.5602143594295456</v>
      </c>
      <c r="P106" s="36">
        <f>P89*AreaUnderNormalCurve!$C$14</f>
        <v>0.5460436514218253</v>
      </c>
      <c r="Q106" s="36">
        <f>Q89*AreaUnderNormalCurve!$C$14</f>
        <v>0.5284116682561084</v>
      </c>
      <c r="R106" s="36">
        <f>R89*AreaUnderNormalCurve!$C$14</f>
        <v>0.5073184099323946</v>
      </c>
      <c r="S106" s="36">
        <f>S89*AreaUnderNormalCurve!$C$14</f>
        <v>0.4827638764506844</v>
      </c>
      <c r="T106" s="36">
        <f>T89*AreaUnderNormalCurve!$C$14</f>
        <v>0.45474806781097665</v>
      </c>
      <c r="U106" s="36">
        <f>U89*AreaUnderNormalCurve!$C$14</f>
        <v>0.4232709840132727</v>
      </c>
      <c r="V106" s="36">
        <f>V89*AreaUnderNormalCurve!$C$14</f>
        <v>0.3883326250575721</v>
      </c>
      <c r="W106" s="36">
        <f>W89*AreaUnderNormalCurve!$C$14</f>
        <v>0.3080720816721803</v>
      </c>
      <c r="X106" s="36">
        <f>X89*AreaUnderNormalCurve!$C$14</f>
        <v>0.16172170290911594</v>
      </c>
    </row>
    <row r="107" spans="1:24" ht="14.25">
      <c r="A107" s="16"/>
      <c r="B107" s="36">
        <f>B90*AreaUnderNormalCurve!$C$15</f>
        <v>0.06742635653646364</v>
      </c>
      <c r="C107" s="36">
        <f>C90*AreaUnderNormalCurve!$C$15</f>
        <v>0.12893960090832252</v>
      </c>
      <c r="D107" s="36">
        <f>D90*AreaUnderNormalCurve!$C$15</f>
        <v>0.14613752885097675</v>
      </c>
      <c r="E107" s="36">
        <f>E90*AreaUnderNormalCurve!$C$15</f>
        <v>0.15314919929242762</v>
      </c>
      <c r="F107" s="36">
        <f>F90*AreaUnderNormalCurve!$C$15</f>
        <v>0.1591026740472943</v>
      </c>
      <c r="G107" s="36">
        <f>G90*AreaUnderNormalCurve!$C$15</f>
        <v>0.1639979531155767</v>
      </c>
      <c r="H107" s="36">
        <f>H90*AreaUnderNormalCurve!$C$15</f>
        <v>0.167835036497275</v>
      </c>
      <c r="I107" s="36">
        <f>I90*AreaUnderNormalCurve!$C$15</f>
        <v>0.17061392419238905</v>
      </c>
      <c r="J107" s="36">
        <f>J90*AreaUnderNormalCurve!$C$15</f>
        <v>0.17233461620091897</v>
      </c>
      <c r="K107" s="36">
        <f>K90*AreaUnderNormalCurve!$C$15</f>
        <v>0.17299711252286465</v>
      </c>
      <c r="L107" s="36">
        <f>L90*AreaUnderNormalCurve!$C$15</f>
        <v>0.17260141315822614</v>
      </c>
      <c r="M107" s="36">
        <f>M90*AreaUnderNormalCurve!$C$15</f>
        <v>0.1711475181070035</v>
      </c>
      <c r="N107" s="36">
        <f>N90*AreaUnderNormalCurve!$C$15</f>
        <v>0.1686354273691966</v>
      </c>
      <c r="O107" s="36">
        <f>O90*AreaUnderNormalCurve!$C$15</f>
        <v>0.1650651409448056</v>
      </c>
      <c r="P107" s="36">
        <f>P90*AreaUnderNormalCurve!$C$15</f>
        <v>0.16043665883383035</v>
      </c>
      <c r="Q107" s="36">
        <f>Q90*AreaUnderNormalCurve!$C$15</f>
        <v>0.1547499810362709</v>
      </c>
      <c r="R107" s="36">
        <f>R90*AreaUnderNormalCurve!$C$15</f>
        <v>0.14800510755212723</v>
      </c>
      <c r="S107" s="36">
        <f>S90*AreaUnderNormalCurve!$C$15</f>
        <v>0.14020203838139939</v>
      </c>
      <c r="T107" s="36">
        <f>T90*AreaUnderNormalCurve!$C$15</f>
        <v>0.13134077352408752</v>
      </c>
      <c r="U107" s="36">
        <f>U90*AreaUnderNormalCurve!$C$15</f>
        <v>0.12142131298019118</v>
      </c>
      <c r="V107" s="36">
        <f>V90*AreaUnderNormalCurve!$C$15</f>
        <v>0.11044365674971088</v>
      </c>
      <c r="W107" s="36">
        <f>W90*AreaUnderNormalCurve!$C$15</f>
        <v>0.08531375722899763</v>
      </c>
      <c r="X107" s="36">
        <f>X90*AreaUnderNormalCurve!$C$15</f>
        <v>0.0396824402985461</v>
      </c>
    </row>
    <row r="108" spans="1:24" ht="28.5">
      <c r="A108" s="35" t="s">
        <v>13</v>
      </c>
      <c r="B108" s="24">
        <f aca="true" t="shared" si="20" ref="B108:X108">SUM(B96:B107)</f>
        <v>12.498811333635429</v>
      </c>
      <c r="C108" s="24">
        <f t="shared" si="20"/>
        <v>24.609929320609126</v>
      </c>
      <c r="D108" s="24">
        <f t="shared" si="20"/>
        <v>28.175058299933326</v>
      </c>
      <c r="E108" s="24">
        <f t="shared" si="20"/>
        <v>29.683483171995718</v>
      </c>
      <c r="F108" s="24">
        <f t="shared" si="20"/>
        <v>31.00914829899164</v>
      </c>
      <c r="G108" s="24">
        <f t="shared" si="20"/>
        <v>32.1520536809211</v>
      </c>
      <c r="H108" s="24">
        <f t="shared" si="20"/>
        <v>33.11219931778409</v>
      </c>
      <c r="I108" s="24">
        <f t="shared" si="20"/>
        <v>33.88958520958061</v>
      </c>
      <c r="J108" s="24">
        <f t="shared" si="20"/>
        <v>34.48421135631066</v>
      </c>
      <c r="K108" s="24">
        <f t="shared" si="20"/>
        <v>34.89607775797423</v>
      </c>
      <c r="L108" s="24">
        <f t="shared" si="20"/>
        <v>35.12518441457135</v>
      </c>
      <c r="M108" s="24">
        <f t="shared" si="20"/>
        <v>35.17153132610199</v>
      </c>
      <c r="N108" s="24">
        <f t="shared" si="20"/>
        <v>35.035118492566156</v>
      </c>
      <c r="O108" s="24">
        <f t="shared" si="20"/>
        <v>34.715945913963864</v>
      </c>
      <c r="P108" s="24">
        <f t="shared" si="20"/>
        <v>34.2140135902951</v>
      </c>
      <c r="Q108" s="24">
        <f t="shared" si="20"/>
        <v>33.52932152155986</v>
      </c>
      <c r="R108" s="24">
        <f t="shared" si="20"/>
        <v>32.661869707758164</v>
      </c>
      <c r="S108" s="24">
        <f t="shared" si="20"/>
        <v>31.611658148889987</v>
      </c>
      <c r="T108" s="24">
        <f t="shared" si="20"/>
        <v>30.37868684495534</v>
      </c>
      <c r="U108" s="24">
        <f t="shared" si="20"/>
        <v>28.962955795954244</v>
      </c>
      <c r="V108" s="24">
        <f t="shared" si="20"/>
        <v>27.36446500188666</v>
      </c>
      <c r="W108" s="24">
        <f t="shared" si="20"/>
        <v>23.619204178552085</v>
      </c>
      <c r="X108" s="24">
        <f t="shared" si="20"/>
        <v>16.63061485555171</v>
      </c>
    </row>
    <row r="109" spans="1:8" ht="14.25">
      <c r="A109" s="16"/>
      <c r="B109" s="16"/>
      <c r="C109" s="16"/>
      <c r="D109" s="16"/>
      <c r="E109" s="16"/>
      <c r="F109" s="16"/>
      <c r="G109" s="16"/>
      <c r="H109" s="16"/>
    </row>
    <row r="110" spans="1:8" ht="14.25">
      <c r="A110" s="16"/>
      <c r="B110" s="16"/>
      <c r="C110" s="16"/>
      <c r="D110" s="16"/>
      <c r="E110" s="16"/>
      <c r="F110" s="16"/>
      <c r="G110" s="16"/>
      <c r="H110" s="16"/>
    </row>
    <row r="111" spans="1:8" ht="14.25">
      <c r="A111" s="16"/>
      <c r="B111" s="16"/>
      <c r="C111" s="16"/>
      <c r="D111" s="16"/>
      <c r="E111" s="16"/>
      <c r="F111" s="16"/>
      <c r="G111" s="16"/>
      <c r="H111" s="16"/>
    </row>
    <row r="112" spans="1:8" ht="14.25">
      <c r="A112" s="16"/>
      <c r="B112" s="16"/>
      <c r="C112" s="16"/>
      <c r="D112" s="16"/>
      <c r="E112" s="16"/>
      <c r="F112" s="16"/>
      <c r="G112" s="16"/>
      <c r="H112" s="16"/>
    </row>
    <row r="113" spans="2:24" ht="15.75" thickBo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 t="s">
        <v>17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>
      <c r="A114" s="7"/>
      <c r="B114" s="8" t="str">
        <f>"-1.5 ML/ha"</f>
        <v>-1.5 ML/ha</v>
      </c>
      <c r="C114" s="8" t="str">
        <f>"-1.0 ML/ha"</f>
        <v>-1.0 ML/ha</v>
      </c>
      <c r="D114" s="8" t="str">
        <f>"-0.8 ML/ha"</f>
        <v>-0.8 ML/ha</v>
      </c>
      <c r="E114" s="8" t="str">
        <f>"-0.7 ML/ha"</f>
        <v>-0.7 ML/ha</v>
      </c>
      <c r="F114" s="8" t="str">
        <f>"-0.6 ML/ha"</f>
        <v>-0.6 ML/ha</v>
      </c>
      <c r="G114" s="8" t="str">
        <f>"-0.5 ML/ha"</f>
        <v>-0.5 ML/ha</v>
      </c>
      <c r="H114" s="8" t="str">
        <f>"-0.4 ML/ha"</f>
        <v>-0.4 ML/ha</v>
      </c>
      <c r="I114" s="8" t="str">
        <f>"-0.3 ML/ha"</f>
        <v>-0.3 ML/ha</v>
      </c>
      <c r="J114" s="8" t="str">
        <f>"-0.2 ML/ha"</f>
        <v>-0.2 ML/ha</v>
      </c>
      <c r="K114" s="8" t="str">
        <f>"-0.1 ML/ha"</f>
        <v>-0.1 ML/ha</v>
      </c>
      <c r="L114" s="8" t="s">
        <v>0</v>
      </c>
      <c r="M114" s="8" t="str">
        <f>"+0.1 ML/ha"</f>
        <v>+0.1 ML/ha</v>
      </c>
      <c r="N114" s="8" t="str">
        <f>"+0.2 ML/ha"</f>
        <v>+0.2 ML/ha</v>
      </c>
      <c r="O114" s="8" t="str">
        <f>"+0.3 ML/ha"</f>
        <v>+0.3 ML/ha</v>
      </c>
      <c r="P114" s="8" t="str">
        <f>"+0.4 ML/ha"</f>
        <v>+0.4 ML/ha</v>
      </c>
      <c r="Q114" s="8" t="str">
        <f>"+0.5 ML/ha"</f>
        <v>+0.5 ML/ha</v>
      </c>
      <c r="R114" s="8" t="str">
        <f>"+0.6 ML/ha"</f>
        <v>+0.6 ML/ha</v>
      </c>
      <c r="S114" s="8" t="str">
        <f>"+0.7 ML/ha"</f>
        <v>+0.7 ML/ha</v>
      </c>
      <c r="T114" s="8" t="str">
        <f>"+0.8 ML/ha"</f>
        <v>+0.8 ML/ha</v>
      </c>
      <c r="U114" s="8" t="str">
        <f>"+0.9 ML/ha"</f>
        <v>+0.9 ML/ha</v>
      </c>
      <c r="V114" s="9" t="str">
        <f>"+1.0 ML/ha"</f>
        <v>+1.0 ML/ha</v>
      </c>
      <c r="W114" s="9" t="str">
        <f>"+1.2 ML/ha"</f>
        <v>+1.2 ML/ha</v>
      </c>
      <c r="X114" s="9" t="str">
        <f>"+1.5 ML/ha"</f>
        <v>+1.5 ML/ha</v>
      </c>
    </row>
    <row r="115" spans="1:24" ht="15.75" thickBot="1">
      <c r="A115" s="15" t="s">
        <v>2</v>
      </c>
      <c r="B115" s="10">
        <f aca="true" t="shared" si="21" ref="B115:X115">AVERAGE(B116:B127)</f>
        <v>0</v>
      </c>
      <c r="C115" s="10">
        <f t="shared" si="21"/>
        <v>4.157657051723809</v>
      </c>
      <c r="D115" s="10">
        <f t="shared" si="21"/>
        <v>9.672351098302512</v>
      </c>
      <c r="E115" s="10">
        <f t="shared" si="21"/>
        <v>12.192293451121104</v>
      </c>
      <c r="F115" s="10">
        <f t="shared" si="21"/>
        <v>14.553966023625861</v>
      </c>
      <c r="G115" s="10">
        <f t="shared" si="21"/>
        <v>16.75736881581678</v>
      </c>
      <c r="H115" s="10">
        <f t="shared" si="21"/>
        <v>18.802501827693856</v>
      </c>
      <c r="I115" s="10">
        <f t="shared" si="21"/>
        <v>20.68936505925709</v>
      </c>
      <c r="J115" s="10">
        <f t="shared" si="21"/>
        <v>22.417958510506498</v>
      </c>
      <c r="K115" s="10">
        <f t="shared" si="21"/>
        <v>23.988282181442056</v>
      </c>
      <c r="L115" s="10">
        <f t="shared" si="21"/>
        <v>25.40033607206378</v>
      </c>
      <c r="M115" s="10">
        <f t="shared" si="21"/>
        <v>26.65412018237167</v>
      </c>
      <c r="N115" s="10">
        <f t="shared" si="21"/>
        <v>27.749634512365716</v>
      </c>
      <c r="O115" s="10">
        <f t="shared" si="21"/>
        <v>28.68687906204593</v>
      </c>
      <c r="P115" s="10">
        <f t="shared" si="21"/>
        <v>29.4658538314123</v>
      </c>
      <c r="Q115" s="10">
        <f t="shared" si="21"/>
        <v>30.086558820464827</v>
      </c>
      <c r="R115" s="10">
        <f t="shared" si="21"/>
        <v>30.548994029203516</v>
      </c>
      <c r="S115" s="10">
        <f t="shared" si="21"/>
        <v>30.853159457628383</v>
      </c>
      <c r="T115" s="10">
        <f t="shared" si="21"/>
        <v>30.9990551057394</v>
      </c>
      <c r="U115" s="10">
        <f t="shared" si="21"/>
        <v>30.986680973536576</v>
      </c>
      <c r="V115" s="11">
        <f t="shared" si="21"/>
        <v>30.816037061019916</v>
      </c>
      <c r="W115" s="11">
        <f t="shared" si="21"/>
        <v>29.999939895045088</v>
      </c>
      <c r="X115" s="11">
        <f t="shared" si="21"/>
        <v>27.588770793729044</v>
      </c>
    </row>
    <row r="116" spans="2:24" ht="14.25">
      <c r="B116" s="2">
        <f>IF(-0.0025*'CU90'!B59^2+0.8007*'CU90'!B59-32.912&lt;0,0,-0.0025*'CU90'!B59^2+0.8007*'CU90'!B59-32.912)</f>
        <v>0</v>
      </c>
      <c r="C116" s="2">
        <f>IF(-0.0025*'CU90'!C59^2+0.8007*'CU90'!C59-32.912&lt;0,0,-0.0025*'CU90'!C59^2+0.8007*'CU90'!C59-32.912)</f>
        <v>1.60629979083442</v>
      </c>
      <c r="D116" s="2">
        <f>IF(-0.0025*'CU90'!D59^2+0.8007*'CU90'!D59-32.912&lt;0,0,-0.0025*'CU90'!D59^2+0.8007*'CU90'!D59-32.912)</f>
        <v>6.928499286872871</v>
      </c>
      <c r="E116" s="2">
        <f>IF(-0.0025*'CU90'!E59^2+0.8007*'CU90'!E59-32.912&lt;0,0,-0.0025*'CU90'!E59^2+0.8007*'CU90'!E59-32.912)</f>
        <v>9.391916477126038</v>
      </c>
      <c r="F116" s="2">
        <f>IF(-0.0025*'CU90'!F59^2+0.8007*'CU90'!F59-32.912&lt;0,0,-0.0025*'CU90'!F59^2+0.8007*'CU90'!F59-32.912)</f>
        <v>11.723545295535175</v>
      </c>
      <c r="G116" s="2">
        <f>IF(-0.0025*'CU90'!G59^2+0.8007*'CU90'!G59-32.912&lt;0,0,-0.0025*'CU90'!G59^2+0.8007*'CU90'!G59-32.912)</f>
        <v>13.923385742100272</v>
      </c>
      <c r="H116" s="2">
        <f>IF(-0.0025*'CU90'!H59^2+0.8007*'CU90'!H59-32.912&lt;0,0,-0.0025*'CU90'!H59^2+0.8007*'CU90'!H59-32.912)</f>
        <v>15.991437816821339</v>
      </c>
      <c r="I116" s="2">
        <f>IF(-0.0025*'CU90'!I59^2+0.8007*'CU90'!I59-32.912&lt;0,0,-0.0025*'CU90'!I59^2+0.8007*'CU90'!I59-32.912)</f>
        <v>17.927701519698353</v>
      </c>
      <c r="J116" s="2">
        <f>IF(-0.0025*'CU90'!J59^2+0.8007*'CU90'!J59-32.912&lt;0,0,-0.0025*'CU90'!J59^2+0.8007*'CU90'!J59-32.912)</f>
        <v>19.732176850731342</v>
      </c>
      <c r="K116" s="2">
        <f>IF(-0.0025*'CU90'!K59^2+0.8007*'CU90'!K59-32.912&lt;0,0,-0.0025*'CU90'!K59^2+0.8007*'CU90'!K59-32.912)</f>
        <v>21.404863809920293</v>
      </c>
      <c r="L116" s="2">
        <f>IF(-0.0025*'CU90'!L59^2+0.8007*'CU90'!L59-32.912&lt;0,0,-0.0025*'CU90'!L59^2+0.8007*'CU90'!L59-32.912)</f>
        <v>22.945762397265206</v>
      </c>
      <c r="M116" s="2">
        <f>IF(-0.0025*'CU90'!M59^2+0.8007*'CU90'!M59-32.912&lt;0,0,-0.0025*'CU90'!M59^2+0.8007*'CU90'!M59-32.912)</f>
        <v>24.354872612766094</v>
      </c>
      <c r="N116" s="2">
        <f>IF(-0.0025*'CU90'!N59^2+0.8007*'CU90'!N59-32.912&lt;0,0,-0.0025*'CU90'!N59^2+0.8007*'CU90'!N59-32.912)</f>
        <v>25.63219445642293</v>
      </c>
      <c r="O116" s="2">
        <f>IF(-0.0025*'CU90'!O59^2+0.8007*'CU90'!O59-32.912&lt;0,0,-0.0025*'CU90'!O59^2+0.8007*'CU90'!O59-32.912)</f>
        <v>26.77772792823575</v>
      </c>
      <c r="P116" s="2">
        <f>IF(-0.0025*'CU90'!P59^2+0.8007*'CU90'!P59-32.912&lt;0,0,-0.0025*'CU90'!P59^2+0.8007*'CU90'!P59-32.912)</f>
        <v>27.791473028204514</v>
      </c>
      <c r="Q116" s="2">
        <f>IF(-0.0025*'CU90'!Q59^2+0.8007*'CU90'!Q59-32.912&lt;0,0,-0.0025*'CU90'!Q59^2+0.8007*'CU90'!Q59-32.912)</f>
        <v>28.67342975632924</v>
      </c>
      <c r="R116" s="2">
        <f>IF(-0.0025*'CU90'!R59^2+0.8007*'CU90'!R59-32.912&lt;0,0,-0.0025*'CU90'!R59^2+0.8007*'CU90'!R59-32.912)</f>
        <v>29.42359811260993</v>
      </c>
      <c r="S116" s="2">
        <f>IF(-0.0025*'CU90'!S59^2+0.8007*'CU90'!S59-32.912&lt;0,0,-0.0025*'CU90'!S59^2+0.8007*'CU90'!S59-32.912)</f>
        <v>30.041978097046595</v>
      </c>
      <c r="T116" s="2">
        <f>IF(-0.0025*'CU90'!T59^2+0.8007*'CU90'!T59-32.912&lt;0,0,-0.0025*'CU90'!T59^2+0.8007*'CU90'!T59-32.912)</f>
        <v>30.52856970963922</v>
      </c>
      <c r="U116" s="2">
        <f>IF(-0.0025*'CU90'!U59^2+0.8007*'CU90'!U59-32.912&lt;0,0,-0.0025*'CU90'!U59^2+0.8007*'CU90'!U59-32.912)</f>
        <v>30.883372950387802</v>
      </c>
      <c r="V116" s="2">
        <f>IF(-0.0025*'CU90'!V59^2+0.8007*'CU90'!V59-32.912&lt;0,0,-0.0025*'CU90'!V59^2+0.8007*'CU90'!V59-32.912)</f>
        <v>31.106387819292358</v>
      </c>
      <c r="W116" s="2">
        <f>IF(-0.0025*'CU90'!W59^2+0.8007*'CU90'!W59-32.912&lt;0,0,-0.0025*'CU90'!W59^2+0.8007*'CU90'!W59-32.912)</f>
        <v>31.15705244156937</v>
      </c>
      <c r="X116" s="2">
        <f>IF(-0.0025*'CU90'!X59^2+0.8007*'CU90'!X59-32.912&lt;0,0,-0.0025*'CU90'!X59^2+0.8007*'CU90'!X59-32.912)</f>
        <v>30.244636586154563</v>
      </c>
    </row>
    <row r="117" spans="2:24" ht="14.25">
      <c r="B117" s="2">
        <f>IF(-0.0025*'CU90'!B60^2+0.8007*'CU90'!B60-32.912&lt;0,0,-0.0025*'CU90'!B60^2+0.8007*'CU90'!B60-32.912)</f>
        <v>0</v>
      </c>
      <c r="C117" s="2">
        <f>IF(-0.0025*'CU90'!C60^2+0.8007*'CU90'!C60-32.912&lt;0,0,-0.0025*'CU90'!C60^2+0.8007*'CU90'!C60-32.912)</f>
        <v>2.0830898601772105</v>
      </c>
      <c r="D117" s="2">
        <f>IF(-0.0025*'CU90'!D60^2+0.8007*'CU90'!D60-32.912&lt;0,0,-0.0025*'CU90'!D60^2+0.8007*'CU90'!D60-32.912)</f>
        <v>7.445967415044471</v>
      </c>
      <c r="E117" s="2">
        <f>IF(-0.0025*'CU90'!E60^2+0.8007*'CU90'!E60-32.912&lt;0,0,-0.0025*'CU90'!E60^2+0.8007*'CU90'!E60-32.912)</f>
        <v>9.922888640332083</v>
      </c>
      <c r="F117" s="2">
        <f>IF(-0.0025*'CU90'!F60^2+0.8007*'CU90'!F60-32.912&lt;0,0,-0.0025*'CU90'!F60^2+0.8007*'CU90'!F60-32.912)</f>
        <v>12.263464830855675</v>
      </c>
      <c r="G117" s="2">
        <f>IF(-0.0025*'CU90'!G60^2+0.8007*'CU90'!G60-32.912&lt;0,0,-0.0025*'CU90'!G60^2+0.8007*'CU90'!G60-32.912)</f>
        <v>14.467695986615247</v>
      </c>
      <c r="H117" s="2">
        <f>IF(-0.0025*'CU90'!H60^2+0.8007*'CU90'!H60-32.912&lt;0,0,-0.0025*'CU90'!H60^2+0.8007*'CU90'!H60-32.912)</f>
        <v>16.5355821076108</v>
      </c>
      <c r="I117" s="2">
        <f>IF(-0.0025*'CU90'!I60^2+0.8007*'CU90'!I60-32.912&lt;0,0,-0.0025*'CU90'!I60^2+0.8007*'CU90'!I60-32.912)</f>
        <v>18.46712319384236</v>
      </c>
      <c r="J117" s="2">
        <f>IF(-0.0025*'CU90'!J60^2+0.8007*'CU90'!J60-32.912&lt;0,0,-0.0025*'CU90'!J60^2+0.8007*'CU90'!J60-32.912)</f>
        <v>20.262319245309882</v>
      </c>
      <c r="K117" s="2">
        <f>IF(-0.0025*'CU90'!K60^2+0.8007*'CU90'!K60-32.912&lt;0,0,-0.0025*'CU90'!K60^2+0.8007*'CU90'!K60-32.912)</f>
        <v>21.921170262013398</v>
      </c>
      <c r="L117" s="2">
        <f>IF(-0.0025*'CU90'!L60^2+0.8007*'CU90'!L60-32.912&lt;0,0,-0.0025*'CU90'!L60^2+0.8007*'CU90'!L60-32.912)</f>
        <v>23.4436762439529</v>
      </c>
      <c r="M117" s="2">
        <f>IF(-0.0025*'CU90'!M60^2+0.8007*'CU90'!M60-32.912&lt;0,0,-0.0025*'CU90'!M60^2+0.8007*'CU90'!M60-32.912)</f>
        <v>24.829837191128384</v>
      </c>
      <c r="N117" s="2">
        <f>IF(-0.0025*'CU90'!N60^2+0.8007*'CU90'!N60-32.912&lt;0,0,-0.0025*'CU90'!N60^2+0.8007*'CU90'!N60-32.912)</f>
        <v>26.07965310353986</v>
      </c>
      <c r="O117" s="2">
        <f>IF(-0.0025*'CU90'!O60^2+0.8007*'CU90'!O60-32.912&lt;0,0,-0.0025*'CU90'!O60^2+0.8007*'CU90'!O60-32.912)</f>
        <v>27.19312398118732</v>
      </c>
      <c r="P117" s="2">
        <f>IF(-0.0025*'CU90'!P60^2+0.8007*'CU90'!P60-32.912&lt;0,0,-0.0025*'CU90'!P60^2+0.8007*'CU90'!P60-32.912)</f>
        <v>28.17024982407076</v>
      </c>
      <c r="Q117" s="2">
        <f>IF(-0.0025*'CU90'!Q60^2+0.8007*'CU90'!Q60-32.912&lt;0,0,-0.0025*'CU90'!Q60^2+0.8007*'CU90'!Q60-32.912)</f>
        <v>29.01103063219017</v>
      </c>
      <c r="R117" s="2">
        <f>IF(-0.0025*'CU90'!R60^2+0.8007*'CU90'!R60-32.912&lt;0,0,-0.0025*'CU90'!R60^2+0.8007*'CU90'!R60-32.912)</f>
        <v>29.71546640554559</v>
      </c>
      <c r="S117" s="2">
        <f>IF(-0.0025*'CU90'!S60^2+0.8007*'CU90'!S60-32.912&lt;0,0,-0.0025*'CU90'!S60^2+0.8007*'CU90'!S60-32.912)</f>
        <v>30.283557144136978</v>
      </c>
      <c r="T117" s="2">
        <f>IF(-0.0025*'CU90'!T60^2+0.8007*'CU90'!T60-32.912&lt;0,0,-0.0025*'CU90'!T60^2+0.8007*'CU90'!T60-32.912)</f>
        <v>30.715302847964374</v>
      </c>
      <c r="U117" s="2">
        <f>IF(-0.0025*'CU90'!U60^2+0.8007*'CU90'!U60-32.912&lt;0,0,-0.0025*'CU90'!U60^2+0.8007*'CU90'!U60-32.912)</f>
        <v>31.01070351702773</v>
      </c>
      <c r="V117" s="2">
        <f>IF(-0.0025*'CU90'!V60^2+0.8007*'CU90'!V60-32.912&lt;0,0,-0.0025*'CU90'!V60^2+0.8007*'CU90'!V60-32.912)</f>
        <v>31.169759151327078</v>
      </c>
      <c r="W117" s="2">
        <f>IF(-0.0025*'CU90'!W60^2+0.8007*'CU90'!W60-32.912&lt;0,0,-0.0025*'CU90'!W60^2+0.8007*'CU90'!W60-32.912)</f>
        <v>31.078835315633732</v>
      </c>
      <c r="X117" s="2">
        <f>IF(-0.0025*'CU90'!X60^2+0.8007*'CU90'!X60-32.912&lt;0,0,-0.0025*'CU90'!X60^2+0.8007*'CU90'!X60-32.912)</f>
        <v>29.919861801363588</v>
      </c>
    </row>
    <row r="118" spans="2:24" ht="14.25">
      <c r="B118" s="2">
        <f>IF(-0.0025*'CU90'!B61^2+0.8007*'CU90'!B61-32.912&lt;0,0,-0.0025*'CU90'!B61^2+0.8007*'CU90'!B61-32.912)</f>
        <v>0</v>
      </c>
      <c r="C118" s="2">
        <f>IF(-0.0025*'CU90'!C61^2+0.8007*'CU90'!C61-32.912&lt;0,0,-0.0025*'CU90'!C61^2+0.8007*'CU90'!C61-32.912)</f>
        <v>2.5560078502202117</v>
      </c>
      <c r="D118" s="2">
        <f>IF(-0.0025*'CU90'!D61^2+0.8007*'CU90'!D61-32.912&lt;0,0,-0.0025*'CU90'!D61^2+0.8007*'CU90'!D61-32.912)</f>
        <v>7.9578597490243865</v>
      </c>
      <c r="E118" s="2">
        <f>IF(-0.0025*'CU90'!E61^2+0.8007*'CU90'!E61-32.912&lt;0,0,-0.0025*'CU90'!E61^2+0.8007*'CU90'!E61-32.912)</f>
        <v>10.44731698952149</v>
      </c>
      <c r="F118" s="2">
        <f>IF(-0.0025*'CU90'!F61^2+0.8007*'CU90'!F61-32.912&lt;0,0,-0.0025*'CU90'!F61^2+0.8007*'CU90'!F61-32.912)</f>
        <v>12.795795090748591</v>
      </c>
      <c r="G118" s="2">
        <f>IF(-0.0025*'CU90'!G61^2+0.8007*'CU90'!G61-32.912&lt;0,0,-0.0025*'CU90'!G61^2+0.8007*'CU90'!G61-32.912)</f>
        <v>15.003294052705705</v>
      </c>
      <c r="H118" s="2">
        <f>IF(-0.0025*'CU90'!H61^2+0.8007*'CU90'!H61-32.912&lt;0,0,-0.0025*'CU90'!H61^2+0.8007*'CU90'!H61-32.912)</f>
        <v>17.06981387539286</v>
      </c>
      <c r="I118" s="2">
        <f>IF(-0.0025*'CU90'!I61^2+0.8007*'CU90'!I61-32.912&lt;0,0,-0.0025*'CU90'!I61^2+0.8007*'CU90'!I61-32.912)</f>
        <v>18.995354558809986</v>
      </c>
      <c r="J118" s="2">
        <f>IF(-0.0025*'CU90'!J61^2+0.8007*'CU90'!J61-32.912&lt;0,0,-0.0025*'CU90'!J61^2+0.8007*'CU90'!J61-32.912)</f>
        <v>20.779916102957152</v>
      </c>
      <c r="K118" s="2">
        <f>IF(-0.0025*'CU90'!K61^2+0.8007*'CU90'!K61-32.912&lt;0,0,-0.0025*'CU90'!K61^2+0.8007*'CU90'!K61-32.912)</f>
        <v>22.423498507834303</v>
      </c>
      <c r="L118" s="2">
        <f>IF(-0.0025*'CU90'!L61^2+0.8007*'CU90'!L61-32.912&lt;0,0,-0.0025*'CU90'!L61^2+0.8007*'CU90'!L61-32.912)</f>
        <v>23.926101773441474</v>
      </c>
      <c r="M118" s="2">
        <f>IF(-0.0025*'CU90'!M61^2+0.8007*'CU90'!M61-32.912&lt;0,0,-0.0025*'CU90'!M61^2+0.8007*'CU90'!M61-32.912)</f>
        <v>25.287725899778664</v>
      </c>
      <c r="N118" s="2">
        <f>IF(-0.0025*'CU90'!N61^2+0.8007*'CU90'!N61-32.912&lt;0,0,-0.0025*'CU90'!N61^2+0.8007*'CU90'!N61-32.912)</f>
        <v>26.508370886845853</v>
      </c>
      <c r="O118" s="2">
        <f>IF(-0.0025*'CU90'!O61^2+0.8007*'CU90'!O61-32.912&lt;0,0,-0.0025*'CU90'!O61^2+0.8007*'CU90'!O61-32.912)</f>
        <v>27.58803673464307</v>
      </c>
      <c r="P118" s="2">
        <f>IF(-0.0025*'CU90'!P61^2+0.8007*'CU90'!P61-32.912&lt;0,0,-0.0025*'CU90'!P61^2+0.8007*'CU90'!P61-32.912)</f>
        <v>28.526723443170276</v>
      </c>
      <c r="Q118" s="2">
        <f>IF(-0.0025*'CU90'!Q61^2+0.8007*'CU90'!Q61-32.912&lt;0,0,-0.0025*'CU90'!Q61^2+0.8007*'CU90'!Q61-32.912)</f>
        <v>29.324431012427503</v>
      </c>
      <c r="R118" s="2">
        <f>IF(-0.0025*'CU90'!R61^2+0.8007*'CU90'!R61-32.912&lt;0,0,-0.0025*'CU90'!R61^2+0.8007*'CU90'!R61-32.912)</f>
        <v>29.98115944241475</v>
      </c>
      <c r="S118" s="2">
        <f>IF(-0.0025*'CU90'!S61^2+0.8007*'CU90'!S61-32.912&lt;0,0,-0.0025*'CU90'!S61^2+0.8007*'CU90'!S61-32.912)</f>
        <v>30.49690873313198</v>
      </c>
      <c r="T118" s="2">
        <f>IF(-0.0025*'CU90'!T61^2+0.8007*'CU90'!T61-32.912&lt;0,0,-0.0025*'CU90'!T61^2+0.8007*'CU90'!T61-32.912)</f>
        <v>30.871678884579246</v>
      </c>
      <c r="U118" s="2">
        <f>IF(-0.0025*'CU90'!U61^2+0.8007*'CU90'!U61-32.912&lt;0,0,-0.0025*'CU90'!U61^2+0.8007*'CU90'!U61-32.912)</f>
        <v>31.105469896756524</v>
      </c>
      <c r="V118" s="2">
        <f>IF(-0.0025*'CU90'!V61^2+0.8007*'CU90'!V61-32.912&lt;0,0,-0.0025*'CU90'!V61^2+0.8007*'CU90'!V61-32.912)</f>
        <v>31.198281769663772</v>
      </c>
      <c r="W118" s="2">
        <f>IF(-0.0025*'CU90'!W61^2+0.8007*'CU90'!W61-32.912&lt;0,0,-0.0025*'CU90'!W61^2+0.8007*'CU90'!W61-32.912)</f>
        <v>30.960968097668392</v>
      </c>
      <c r="X118" s="2">
        <f>IF(-0.0025*'CU90'!X61^2+0.8007*'CU90'!X61-32.912&lt;0,0,-0.0025*'CU90'!X61^2+0.8007*'CU90'!X61-32.912)</f>
        <v>29.547654045150345</v>
      </c>
    </row>
    <row r="119" spans="2:24" ht="14.25">
      <c r="B119" s="2">
        <f>IF(-0.0025*'CU90'!B62^2+0.8007*'CU90'!B62-32.912&lt;0,0,-0.0025*'CU90'!B62^2+0.8007*'CU90'!B62-32.912)</f>
        <v>0</v>
      </c>
      <c r="C119" s="2">
        <f>IF(-0.0025*'CU90'!C62^2+0.8007*'CU90'!C62-32.912&lt;0,0,-0.0025*'CU90'!C62^2+0.8007*'CU90'!C62-32.912)</f>
        <v>3.025053760963445</v>
      </c>
      <c r="D119" s="2">
        <f>IF(-0.0025*'CU90'!D62^2+0.8007*'CU90'!D62-32.912&lt;0,0,-0.0025*'CU90'!D62^2+0.8007*'CU90'!D62-32.912)</f>
        <v>8.464176288812624</v>
      </c>
      <c r="E119" s="2">
        <f>IF(-0.0025*'CU90'!E62^2+0.8007*'CU90'!E62-32.912&lt;0,0,-0.0025*'CU90'!E62^2+0.8007*'CU90'!E62-32.912)</f>
        <v>10.965201524694265</v>
      </c>
      <c r="F119" s="2">
        <f>IF(-0.0025*'CU90'!F62^2+0.8007*'CU90'!F62-32.912&lt;0,0,-0.0025*'CU90'!F62^2+0.8007*'CU90'!F62-32.912)</f>
        <v>13.320536075213951</v>
      </c>
      <c r="G119" s="2">
        <f>IF(-0.0025*'CU90'!G62^2+0.8007*'CU90'!G62-32.912&lt;0,0,-0.0025*'CU90'!G62^2+0.8007*'CU90'!G62-32.912)</f>
        <v>15.530179940371688</v>
      </c>
      <c r="H119" s="2">
        <f>IF(-0.0025*'CU90'!H62^2+0.8007*'CU90'!H62-32.912&lt;0,0,-0.0025*'CU90'!H62^2+0.8007*'CU90'!H62-32.912)</f>
        <v>17.594133120167456</v>
      </c>
      <c r="I119" s="2">
        <f>IF(-0.0025*'CU90'!I62^2+0.8007*'CU90'!I62-32.912&lt;0,0,-0.0025*'CU90'!I62^2+0.8007*'CU90'!I62-32.912)</f>
        <v>19.512395614601267</v>
      </c>
      <c r="J119" s="2">
        <f>IF(-0.0025*'CU90'!J62^2+0.8007*'CU90'!J62-32.912&lt;0,0,-0.0025*'CU90'!J62^2+0.8007*'CU90'!J62-32.912)</f>
        <v>21.284967423673123</v>
      </c>
      <c r="K119" s="2">
        <f>IF(-0.0025*'CU90'!K62^2+0.8007*'CU90'!K62-32.912&lt;0,0,-0.0025*'CU90'!K62^2+0.8007*'CU90'!K62-32.912)</f>
        <v>22.91184854738301</v>
      </c>
      <c r="L119" s="2">
        <f>IF(-0.0025*'CU90'!L62^2+0.8007*'CU90'!L62-32.912&lt;0,0,-0.0025*'CU90'!L62^2+0.8007*'CU90'!L62-32.912)</f>
        <v>24.393038985730946</v>
      </c>
      <c r="M119" s="2">
        <f>IF(-0.0025*'CU90'!M62^2+0.8007*'CU90'!M62-32.912&lt;0,0,-0.0025*'CU90'!M62^2+0.8007*'CU90'!M62-32.912)</f>
        <v>25.728538738716914</v>
      </c>
      <c r="N119" s="2">
        <f>IF(-0.0025*'CU90'!N62^2+0.8007*'CU90'!N62-32.912&lt;0,0,-0.0025*'CU90'!N62^2+0.8007*'CU90'!N62-32.912)</f>
        <v>26.918347806340925</v>
      </c>
      <c r="O119" s="2">
        <f>IF(-0.0025*'CU90'!O62^2+0.8007*'CU90'!O62-32.912&lt;0,0,-0.0025*'CU90'!O62^2+0.8007*'CU90'!O62-32.912)</f>
        <v>27.962466188602974</v>
      </c>
      <c r="P119" s="2">
        <f>IF(-0.0025*'CU90'!P62^2+0.8007*'CU90'!P62-32.912&lt;0,0,-0.0025*'CU90'!P62^2+0.8007*'CU90'!P62-32.912)</f>
        <v>28.86089388550308</v>
      </c>
      <c r="Q119" s="2">
        <f>IF(-0.0025*'CU90'!Q62^2+0.8007*'CU90'!Q62-32.912&lt;0,0,-0.0025*'CU90'!Q62^2+0.8007*'CU90'!Q62-32.912)</f>
        <v>29.61363089704121</v>
      </c>
      <c r="R119" s="2">
        <f>IF(-0.0025*'CU90'!R62^2+0.8007*'CU90'!R62-32.912&lt;0,0,-0.0025*'CU90'!R62^2+0.8007*'CU90'!R62-32.912)</f>
        <v>30.220677223217386</v>
      </c>
      <c r="S119" s="2">
        <f>IF(-0.0025*'CU90'!S62^2+0.8007*'CU90'!S62-32.912&lt;0,0,-0.0025*'CU90'!S62^2+0.8007*'CU90'!S62-32.912)</f>
        <v>30.682032864031612</v>
      </c>
      <c r="T119" s="2">
        <f>IF(-0.0025*'CU90'!T62^2+0.8007*'CU90'!T62-32.912&lt;0,0,-0.0025*'CU90'!T62^2+0.8007*'CU90'!T62-32.912)</f>
        <v>30.997697819483854</v>
      </c>
      <c r="U119" s="2">
        <f>IF(-0.0025*'CU90'!U62^2+0.8007*'CU90'!U62-32.912&lt;0,0,-0.0025*'CU90'!U62^2+0.8007*'CU90'!U62-32.912)</f>
        <v>31.16767208957416</v>
      </c>
      <c r="V119" s="2">
        <f>IF(-0.0025*'CU90'!V62^2+0.8007*'CU90'!V62-32.912&lt;0,0,-0.0025*'CU90'!V62^2+0.8007*'CU90'!V62-32.912)</f>
        <v>31.1919556743025</v>
      </c>
      <c r="W119" s="2">
        <f>IF(-0.0025*'CU90'!W62^2+0.8007*'CU90'!W62-32.912&lt;0,0,-0.0025*'CU90'!W62^2+0.8007*'CU90'!W62-32.912)</f>
        <v>30.80345078767329</v>
      </c>
      <c r="X119" s="2">
        <f>IF(-0.0025*'CU90'!X62^2+0.8007*'CU90'!X62-32.912&lt;0,0,-0.0025*'CU90'!X62^2+0.8007*'CU90'!X62-32.912)</f>
        <v>29.128013317514792</v>
      </c>
    </row>
    <row r="120" spans="2:24" ht="14.25">
      <c r="B120" s="2">
        <f>IF(-0.0025*'CU90'!B63^2+0.8007*'CU90'!B63-32.912&lt;0,0,-0.0025*'CU90'!B63^2+0.8007*'CU90'!B63-32.912)</f>
        <v>0</v>
      </c>
      <c r="C120" s="2">
        <f>IF(-0.0025*'CU90'!C63^2+0.8007*'CU90'!C63-32.912&lt;0,0,-0.0025*'CU90'!C63^2+0.8007*'CU90'!C63-32.912)</f>
        <v>3.490227592406896</v>
      </c>
      <c r="D120" s="2">
        <f>IF(-0.0025*'CU90'!D63^2+0.8007*'CU90'!D63-32.912&lt;0,0,-0.0025*'CU90'!D63^2+0.8007*'CU90'!D63-32.912)</f>
        <v>8.964917034409183</v>
      </c>
      <c r="E120" s="2">
        <f>IF(-0.0025*'CU90'!E63^2+0.8007*'CU90'!E63-32.912&lt;0,0,-0.0025*'CU90'!E63^2+0.8007*'CU90'!E63-32.912)</f>
        <v>11.476542245850425</v>
      </c>
      <c r="F120" s="2">
        <f>IF(-0.0025*'CU90'!F63^2+0.8007*'CU90'!F63-32.912&lt;0,0,-0.0025*'CU90'!F63^2+0.8007*'CU90'!F63-32.912)</f>
        <v>13.837687784251756</v>
      </c>
      <c r="G120" s="2">
        <f>IF(-0.0025*'CU90'!G63^2+0.8007*'CU90'!G63-32.912&lt;0,0,-0.0025*'CU90'!G63^2+0.8007*'CU90'!G63-32.912)</f>
        <v>16.048353649613155</v>
      </c>
      <c r="H120" s="2">
        <f>IF(-0.0025*'CU90'!H63^2+0.8007*'CU90'!H63-32.912&lt;0,0,-0.0025*'CU90'!H63^2+0.8007*'CU90'!H63-32.912)</f>
        <v>18.108539841934636</v>
      </c>
      <c r="I120" s="2">
        <f>IF(-0.0025*'CU90'!I63^2+0.8007*'CU90'!I63-32.912&lt;0,0,-0.0025*'CU90'!I63^2+0.8007*'CU90'!I63-32.912)</f>
        <v>20.018246361216185</v>
      </c>
      <c r="J120" s="2">
        <f>IF(-0.0025*'CU90'!J63^2+0.8007*'CU90'!J63-32.912&lt;0,0,-0.0025*'CU90'!J63^2+0.8007*'CU90'!J63-32.912)</f>
        <v>21.777473207457824</v>
      </c>
      <c r="K120" s="2">
        <f>IF(-0.0025*'CU90'!K63^2+0.8007*'CU90'!K63-32.912&lt;0,0,-0.0025*'CU90'!K63^2+0.8007*'CU90'!K63-32.912)</f>
        <v>23.386220380659516</v>
      </c>
      <c r="L120" s="2">
        <f>IF(-0.0025*'CU90'!L63^2+0.8007*'CU90'!L63-32.912&lt;0,0,-0.0025*'CU90'!L63^2+0.8007*'CU90'!L63-32.912)</f>
        <v>24.844487880821298</v>
      </c>
      <c r="M120" s="2">
        <f>IF(-0.0025*'CU90'!M63^2+0.8007*'CU90'!M63-32.912&lt;0,0,-0.0025*'CU90'!M63^2+0.8007*'CU90'!M63-32.912)</f>
        <v>26.152275707943147</v>
      </c>
      <c r="N120" s="2">
        <f>IF(-0.0025*'CU90'!N63^2+0.8007*'CU90'!N63-32.912&lt;0,0,-0.0025*'CU90'!N63^2+0.8007*'CU90'!N63-32.912)</f>
        <v>27.30958386202508</v>
      </c>
      <c r="O120" s="2">
        <f>IF(-0.0025*'CU90'!O63^2+0.8007*'CU90'!O63-32.912&lt;0,0,-0.0025*'CU90'!O63^2+0.8007*'CU90'!O63-32.912)</f>
        <v>28.31641234306708</v>
      </c>
      <c r="P120" s="2">
        <f>IF(-0.0025*'CU90'!P63^2+0.8007*'CU90'!P63-32.912&lt;0,0,-0.0025*'CU90'!P63^2+0.8007*'CU90'!P63-32.912)</f>
        <v>29.172761151069167</v>
      </c>
      <c r="Q120" s="2">
        <f>IF(-0.0025*'CU90'!Q63^2+0.8007*'CU90'!Q63-32.912&lt;0,0,-0.0025*'CU90'!Q63^2+0.8007*'CU90'!Q63-32.912)</f>
        <v>29.87863028603131</v>
      </c>
      <c r="R120" s="2">
        <f>IF(-0.0025*'CU90'!R63^2+0.8007*'CU90'!R63-32.912&lt;0,0,-0.0025*'CU90'!R63^2+0.8007*'CU90'!R63-32.912)</f>
        <v>30.434019747953542</v>
      </c>
      <c r="S120" s="2">
        <f>IF(-0.0025*'CU90'!S63^2+0.8007*'CU90'!S63-32.912&lt;0,0,-0.0025*'CU90'!S63^2+0.8007*'CU90'!S63-32.912)</f>
        <v>30.838929536835842</v>
      </c>
      <c r="T120" s="2">
        <f>IF(-0.0025*'CU90'!T63^2+0.8007*'CU90'!T63-32.912&lt;0,0,-0.0025*'CU90'!T63^2+0.8007*'CU90'!T63-32.912)</f>
        <v>31.09335965267821</v>
      </c>
      <c r="U120" s="2">
        <f>IF(-0.0025*'CU90'!U63^2+0.8007*'CU90'!U63-32.912&lt;0,0,-0.0025*'CU90'!U63^2+0.8007*'CU90'!U63-32.912)</f>
        <v>31.19731009548068</v>
      </c>
      <c r="V120" s="2">
        <f>IF(-0.0025*'CU90'!V63^2+0.8007*'CU90'!V63-32.912&lt;0,0,-0.0025*'CU90'!V63^2+0.8007*'CU90'!V63-32.912)</f>
        <v>31.1507808652432</v>
      </c>
      <c r="W120" s="2">
        <f>IF(-0.0025*'CU90'!W63^2+0.8007*'CU90'!W63-32.912&lt;0,0,-0.0025*'CU90'!W63^2+0.8007*'CU90'!W63-32.912)</f>
        <v>30.606283385648503</v>
      </c>
      <c r="X120" s="2">
        <f>IF(-0.0025*'CU90'!X63^2+0.8007*'CU90'!X63-32.912&lt;0,0,-0.0025*'CU90'!X63^2+0.8007*'CU90'!X63-32.912)</f>
        <v>28.660939618456986</v>
      </c>
    </row>
    <row r="121" spans="2:24" ht="14.25">
      <c r="B121" s="2">
        <f>IF(-0.0025*'CU90'!B64^2+0.8007*'CU90'!B64-32.912&lt;0,0,-0.0025*'CU90'!B64^2+0.8007*'CU90'!B64-32.912)</f>
        <v>0</v>
      </c>
      <c r="C121" s="2">
        <f>IF(-0.0025*'CU90'!C64^2+0.8007*'CU90'!C64-32.912&lt;0,0,-0.0025*'CU90'!C64^2+0.8007*'CU90'!C64-32.912)</f>
        <v>3.951529344550565</v>
      </c>
      <c r="D121" s="2">
        <f>IF(-0.0025*'CU90'!D64^2+0.8007*'CU90'!D64-32.912&lt;0,0,-0.0025*'CU90'!D64^2+0.8007*'CU90'!D64-32.912)</f>
        <v>9.46008198581405</v>
      </c>
      <c r="E121" s="2">
        <f>IF(-0.0025*'CU90'!E64^2+0.8007*'CU90'!E64-32.912&lt;0,0,-0.0025*'CU90'!E64^2+0.8007*'CU90'!E64-32.912)</f>
        <v>11.98133915298996</v>
      </c>
      <c r="F121" s="2">
        <f>IF(-0.0025*'CU90'!F64^2+0.8007*'CU90'!F64-32.912&lt;0,0,-0.0025*'CU90'!F64^2+0.8007*'CU90'!F64-32.912)</f>
        <v>14.34725021786199</v>
      </c>
      <c r="G121" s="2">
        <f>IF(-0.0025*'CU90'!G64^2+0.8007*'CU90'!G64-32.912&lt;0,0,-0.0025*'CU90'!G64^2+0.8007*'CU90'!G64-32.912)</f>
        <v>16.557815180430133</v>
      </c>
      <c r="H121" s="2">
        <f>IF(-0.0025*'CU90'!H64^2+0.8007*'CU90'!H64-32.912&lt;0,0,-0.0025*'CU90'!H64^2+0.8007*'CU90'!H64-32.912)</f>
        <v>18.613034040694373</v>
      </c>
      <c r="I121" s="2">
        <f>IF(-0.0025*'CU90'!I64^2+0.8007*'CU90'!I64-32.912&lt;0,0,-0.0025*'CU90'!I64^2+0.8007*'CU90'!I64-32.912)</f>
        <v>20.512906798654747</v>
      </c>
      <c r="J121" s="2">
        <f>IF(-0.0025*'CU90'!J64^2+0.8007*'CU90'!J64-32.912&lt;0,0,-0.0025*'CU90'!J64^2+0.8007*'CU90'!J64-32.912)</f>
        <v>22.257433454311233</v>
      </c>
      <c r="K121" s="2">
        <f>IF(-0.0025*'CU90'!K64^2+0.8007*'CU90'!K64-32.912&lt;0,0,-0.0025*'CU90'!K64^2+0.8007*'CU90'!K64-32.912)</f>
        <v>23.846614007663824</v>
      </c>
      <c r="L121" s="2">
        <f>IF(-0.0025*'CU90'!L64^2+0.8007*'CU90'!L64-32.912&lt;0,0,-0.0025*'CU90'!L64^2+0.8007*'CU90'!L64-32.912)</f>
        <v>25.280448458712534</v>
      </c>
      <c r="M121" s="2">
        <f>IF(-0.0025*'CU90'!M64^2+0.8007*'CU90'!M64-32.912&lt;0,0,-0.0025*'CU90'!M64^2+0.8007*'CU90'!M64-32.912)</f>
        <v>26.558936807457364</v>
      </c>
      <c r="N121" s="2">
        <f>IF(-0.0025*'CU90'!N64^2+0.8007*'CU90'!N64-32.912&lt;0,0,-0.0025*'CU90'!N64^2+0.8007*'CU90'!N64-32.912)</f>
        <v>27.6820790538983</v>
      </c>
      <c r="O121" s="2">
        <f>IF(-0.0025*'CU90'!O64^2+0.8007*'CU90'!O64-32.912&lt;0,0,-0.0025*'CU90'!O64^2+0.8007*'CU90'!O64-32.912)</f>
        <v>28.649875198035353</v>
      </c>
      <c r="P121" s="2">
        <f>IF(-0.0025*'CU90'!P64^2+0.8007*'CU90'!P64-32.912&lt;0,0,-0.0025*'CU90'!P64^2+0.8007*'CU90'!P64-32.912)</f>
        <v>29.46232523986852</v>
      </c>
      <c r="Q121" s="2">
        <f>IF(-0.0025*'CU90'!Q64^2+0.8007*'CU90'!Q64-32.912&lt;0,0,-0.0025*'CU90'!Q64^2+0.8007*'CU90'!Q64-32.912)</f>
        <v>30.119429179397805</v>
      </c>
      <c r="R121" s="2">
        <f>IF(-0.0025*'CU90'!R64^2+0.8007*'CU90'!R64-32.912&lt;0,0,-0.0025*'CU90'!R64^2+0.8007*'CU90'!R64-32.912)</f>
        <v>30.62118701662319</v>
      </c>
      <c r="S121" s="2">
        <f>IF(-0.0025*'CU90'!S64^2+0.8007*'CU90'!S64-32.912&lt;0,0,-0.0025*'CU90'!S64^2+0.8007*'CU90'!S64-32.912)</f>
        <v>30.9675987515447</v>
      </c>
      <c r="T121" s="2">
        <f>IF(-0.0025*'CU90'!T64^2+0.8007*'CU90'!T64-32.912&lt;0,0,-0.0025*'CU90'!T64^2+0.8007*'CU90'!T64-32.912)</f>
        <v>31.158664384162343</v>
      </c>
      <c r="U121" s="2">
        <f>IF(-0.0025*'CU90'!U64^2+0.8007*'CU90'!U64-32.912&lt;0,0,-0.0025*'CU90'!U64^2+0.8007*'CU90'!U64-32.912)</f>
        <v>31.19438391447607</v>
      </c>
      <c r="V121" s="2">
        <f>IF(-0.0025*'CU90'!V64^2+0.8007*'CU90'!V64-32.912&lt;0,0,-0.0025*'CU90'!V64^2+0.8007*'CU90'!V64-32.912)</f>
        <v>31.074757342485917</v>
      </c>
      <c r="W121" s="2">
        <f>IF(-0.0025*'CU90'!W64^2+0.8007*'CU90'!W64-32.912&lt;0,0,-0.0025*'CU90'!W64^2+0.8007*'CU90'!W64-32.912)</f>
        <v>30.36946589159394</v>
      </c>
      <c r="X121" s="2">
        <f>IF(-0.0025*'CU90'!X64^2+0.8007*'CU90'!X64-32.912&lt;0,0,-0.0025*'CU90'!X64^2+0.8007*'CU90'!X64-32.912)</f>
        <v>28.14643294797687</v>
      </c>
    </row>
    <row r="122" spans="2:24" ht="14.25">
      <c r="B122" s="2">
        <f>IF(-0.0025*'CU90'!B65^2+0.8007*'CU90'!B65-32.912&lt;0,0,-0.0025*'CU90'!B65^2+0.8007*'CU90'!B65-32.912)</f>
        <v>0</v>
      </c>
      <c r="C122" s="2">
        <f>IF(-0.0025*'CU90'!C65^2+0.8007*'CU90'!C65-32.912&lt;0,0,-0.0025*'CU90'!C65^2+0.8007*'CU90'!C65-32.912)</f>
        <v>4.408959017394459</v>
      </c>
      <c r="D122" s="2">
        <f>IF(-0.0025*'CU90'!D65^2+0.8007*'CU90'!D65-32.912&lt;0,0,-0.0025*'CU90'!D65^2+0.8007*'CU90'!D65-32.912)</f>
        <v>9.949671143027238</v>
      </c>
      <c r="E122" s="2">
        <f>IF(-0.0025*'CU90'!E65^2+0.8007*'CU90'!E65-32.912&lt;0,0,-0.0025*'CU90'!E65^2+0.8007*'CU90'!E65-32.912)</f>
        <v>12.479592246112865</v>
      </c>
      <c r="F122" s="2">
        <f>IF(-0.0025*'CU90'!F65^2+0.8007*'CU90'!F65-32.912&lt;0,0,-0.0025*'CU90'!F65^2+0.8007*'CU90'!F65-32.912)</f>
        <v>14.849223376044655</v>
      </c>
      <c r="G122" s="2">
        <f>IF(-0.0025*'CU90'!G65^2+0.8007*'CU90'!G65-32.912&lt;0,0,-0.0025*'CU90'!G65^2+0.8007*'CU90'!G65-32.912)</f>
        <v>17.058564532822594</v>
      </c>
      <c r="H122" s="2">
        <f>IF(-0.0025*'CU90'!H65^2+0.8007*'CU90'!H65-32.912&lt;0,0,-0.0025*'CU90'!H65^2+0.8007*'CU90'!H65-32.912)</f>
        <v>19.107615716446695</v>
      </c>
      <c r="I122" s="2">
        <f>IF(-0.0025*'CU90'!I65^2+0.8007*'CU90'!I65-32.912&lt;0,0,-0.0025*'CU90'!I65^2+0.8007*'CU90'!I65-32.912)</f>
        <v>20.996376926916945</v>
      </c>
      <c r="J122" s="2">
        <f>IF(-0.0025*'CU90'!J65^2+0.8007*'CU90'!J65-32.912&lt;0,0,-0.0025*'CU90'!J65^2+0.8007*'CU90'!J65-32.912)</f>
        <v>22.72484816423337</v>
      </c>
      <c r="K122" s="2">
        <f>IF(-0.0025*'CU90'!K65^2+0.8007*'CU90'!K65-32.912&lt;0,0,-0.0025*'CU90'!K65^2+0.8007*'CU90'!K65-32.912)</f>
        <v>24.293029428395933</v>
      </c>
      <c r="L122" s="2">
        <f>IF(-0.0025*'CU90'!L65^2+0.8007*'CU90'!L65-32.912&lt;0,0,-0.0025*'CU90'!L65^2+0.8007*'CU90'!L65-32.912)</f>
        <v>25.70092071940467</v>
      </c>
      <c r="M122" s="2">
        <f>IF(-0.0025*'CU90'!M65^2+0.8007*'CU90'!M65-32.912&lt;0,0,-0.0025*'CU90'!M65^2+0.8007*'CU90'!M65-32.912)</f>
        <v>26.94852203725955</v>
      </c>
      <c r="N122" s="2">
        <f>IF(-0.0025*'CU90'!N65^2+0.8007*'CU90'!N65-32.912&lt;0,0,-0.0025*'CU90'!N65^2+0.8007*'CU90'!N65-32.912)</f>
        <v>28.0358333819606</v>
      </c>
      <c r="O122" s="2">
        <f>IF(-0.0025*'CU90'!O65^2+0.8007*'CU90'!O65-32.912&lt;0,0,-0.0025*'CU90'!O65^2+0.8007*'CU90'!O65-32.912)</f>
        <v>28.9628547535078</v>
      </c>
      <c r="P122" s="2">
        <f>IF(-0.0025*'CU90'!P65^2+0.8007*'CU90'!P65-32.912&lt;0,0,-0.0025*'CU90'!P65^2+0.8007*'CU90'!P65-32.912)</f>
        <v>29.729586151901152</v>
      </c>
      <c r="Q122" s="2">
        <f>IF(-0.0025*'CU90'!Q65^2+0.8007*'CU90'!Q65-32.912&lt;0,0,-0.0025*'CU90'!Q65^2+0.8007*'CU90'!Q65-32.912)</f>
        <v>30.336027577140676</v>
      </c>
      <c r="R122" s="2">
        <f>IF(-0.0025*'CU90'!R65^2+0.8007*'CU90'!R65-32.912&lt;0,0,-0.0025*'CU90'!R65^2+0.8007*'CU90'!R65-32.912)</f>
        <v>30.78217902922635</v>
      </c>
      <c r="S122" s="2">
        <f>IF(-0.0025*'CU90'!S65^2+0.8007*'CU90'!S65-32.912&lt;0,0,-0.0025*'CU90'!S65^2+0.8007*'CU90'!S65-32.912)</f>
        <v>31.068040508158184</v>
      </c>
      <c r="T122" s="2">
        <f>IF(-0.0025*'CU90'!T65^2+0.8007*'CU90'!T65-32.912&lt;0,0,-0.0025*'CU90'!T65^2+0.8007*'CU90'!T65-32.912)</f>
        <v>31.193612013936168</v>
      </c>
      <c r="U122" s="2">
        <f>IF(-0.0025*'CU90'!U65^2+0.8007*'CU90'!U65-32.912&lt;0,0,-0.0025*'CU90'!U65^2+0.8007*'CU90'!U65-32.912)</f>
        <v>31.1588935465603</v>
      </c>
      <c r="V122" s="2">
        <f>IF(-0.0025*'CU90'!V65^2+0.8007*'CU90'!V65-32.912&lt;0,0,-0.0025*'CU90'!V65^2+0.8007*'CU90'!V65-32.912)</f>
        <v>30.96388510603061</v>
      </c>
      <c r="W122" s="2">
        <f>IF(-0.0025*'CU90'!W65^2+0.8007*'CU90'!W65-32.912&lt;0,0,-0.0025*'CU90'!W65^2+0.8007*'CU90'!W65-32.912)</f>
        <v>30.09299830550969</v>
      </c>
      <c r="X122" s="2">
        <f>IF(-0.0025*'CU90'!X65^2+0.8007*'CU90'!X65-32.912&lt;0,0,-0.0025*'CU90'!X65^2+0.8007*'CU90'!X65-32.912)</f>
        <v>27.5844933060745</v>
      </c>
    </row>
    <row r="123" spans="2:24" ht="14.25">
      <c r="B123" s="2">
        <f>IF(-0.0025*'CU90'!B66^2+0.8007*'CU90'!B66-32.912&lt;0,0,-0.0025*'CU90'!B66^2+0.8007*'CU90'!B66-32.912)</f>
        <v>0</v>
      </c>
      <c r="C123" s="2">
        <f>IF(-0.0025*'CU90'!C66^2+0.8007*'CU90'!C66-32.912&lt;0,0,-0.0025*'CU90'!C66^2+0.8007*'CU90'!C66-32.912)</f>
        <v>4.862516610938577</v>
      </c>
      <c r="D123" s="2">
        <f>IF(-0.0025*'CU90'!D66^2+0.8007*'CU90'!D66-32.912&lt;0,0,-0.0025*'CU90'!D66^2+0.8007*'CU90'!D66-32.912)</f>
        <v>10.433684506048756</v>
      </c>
      <c r="E123" s="2">
        <f>IF(-0.0025*'CU90'!E66^2+0.8007*'CU90'!E66-32.912&lt;0,0,-0.0025*'CU90'!E66^2+0.8007*'CU90'!E66-32.912)</f>
        <v>12.971301525219154</v>
      </c>
      <c r="F123" s="2">
        <f>IF(-0.0025*'CU90'!F66^2+0.8007*'CU90'!F66-32.912&lt;0,0,-0.0025*'CU90'!F66^2+0.8007*'CU90'!F66-32.912)</f>
        <v>15.343607258799757</v>
      </c>
      <c r="G123" s="2">
        <f>IF(-0.0025*'CU90'!G66^2+0.8007*'CU90'!G66-32.912&lt;0,0,-0.0025*'CU90'!G66^2+0.8007*'CU90'!G66-32.912)</f>
        <v>17.550601706790566</v>
      </c>
      <c r="H123" s="2">
        <f>IF(-0.0025*'CU90'!H66^2+0.8007*'CU90'!H66-32.912&lt;0,0,-0.0025*'CU90'!H66^2+0.8007*'CU90'!H66-32.912)</f>
        <v>19.592284869191573</v>
      </c>
      <c r="I123" s="2">
        <f>IF(-0.0025*'CU90'!I66^2+0.8007*'CU90'!I66-32.912&lt;0,0,-0.0025*'CU90'!I66^2+0.8007*'CU90'!I66-32.912)</f>
        <v>21.468656746002793</v>
      </c>
      <c r="J123" s="2">
        <f>IF(-0.0025*'CU90'!J66^2+0.8007*'CU90'!J66-32.912&lt;0,0,-0.0025*'CU90'!J66^2+0.8007*'CU90'!J66-32.912)</f>
        <v>23.17971733722422</v>
      </c>
      <c r="K123" s="2">
        <f>IF(-0.0025*'CU90'!K66^2+0.8007*'CU90'!K66-32.912&lt;0,0,-0.0025*'CU90'!K66^2+0.8007*'CU90'!K66-32.912)</f>
        <v>24.725466642855856</v>
      </c>
      <c r="L123" s="2">
        <f>IF(-0.0025*'CU90'!L66^2+0.8007*'CU90'!L66-32.912&lt;0,0,-0.0025*'CU90'!L66^2+0.8007*'CU90'!L66-32.912)</f>
        <v>26.10590466289768</v>
      </c>
      <c r="M123" s="2">
        <f>IF(-0.0025*'CU90'!M66^2+0.8007*'CU90'!M66-32.912&lt;0,0,-0.0025*'CU90'!M66^2+0.8007*'CU90'!M66-32.912)</f>
        <v>27.321031397349728</v>
      </c>
      <c r="N123" s="2">
        <f>IF(-0.0025*'CU90'!N66^2+0.8007*'CU90'!N66-32.912&lt;0,0,-0.0025*'CU90'!N66^2+0.8007*'CU90'!N66-32.912)</f>
        <v>28.37084684621196</v>
      </c>
      <c r="O123" s="2">
        <f>IF(-0.0025*'CU90'!O66^2+0.8007*'CU90'!O66-32.912&lt;0,0,-0.0025*'CU90'!O66^2+0.8007*'CU90'!O66-32.912)</f>
        <v>29.25535100948442</v>
      </c>
      <c r="P123" s="2">
        <f>IF(-0.0025*'CU90'!P66^2+0.8007*'CU90'!P66-32.912&lt;0,0,-0.0025*'CU90'!P66^2+0.8007*'CU90'!P66-32.912)</f>
        <v>29.974543887167066</v>
      </c>
      <c r="Q123" s="2">
        <f>IF(-0.0025*'CU90'!Q66^2+0.8007*'CU90'!Q66-32.912&lt;0,0,-0.0025*'CU90'!Q66^2+0.8007*'CU90'!Q66-32.912)</f>
        <v>30.528425479259944</v>
      </c>
      <c r="R123" s="2">
        <f>IF(-0.0025*'CU90'!R66^2+0.8007*'CU90'!R66-32.912&lt;0,0,-0.0025*'CU90'!R66^2+0.8007*'CU90'!R66-32.912)</f>
        <v>30.916995785763</v>
      </c>
      <c r="S123" s="2">
        <f>IF(-0.0025*'CU90'!S66^2+0.8007*'CU90'!S66-32.912&lt;0,0,-0.0025*'CU90'!S66^2+0.8007*'CU90'!S66-32.912)</f>
        <v>31.140254806676275</v>
      </c>
      <c r="T123" s="2">
        <f>IF(-0.0025*'CU90'!T66^2+0.8007*'CU90'!T66-32.912&lt;0,0,-0.0025*'CU90'!T66^2+0.8007*'CU90'!T66-32.912)</f>
        <v>31.198202541999756</v>
      </c>
      <c r="U123" s="2">
        <f>IF(-0.0025*'CU90'!U66^2+0.8007*'CU90'!U66-32.912&lt;0,0,-0.0025*'CU90'!U66^2+0.8007*'CU90'!U66-32.912)</f>
        <v>31.090838991733428</v>
      </c>
      <c r="V123" s="2">
        <f>IF(-0.0025*'CU90'!V66^2+0.8007*'CU90'!V66-32.912&lt;0,0,-0.0025*'CU90'!V66^2+0.8007*'CU90'!V66-32.912)</f>
        <v>30.81816415587732</v>
      </c>
      <c r="W123" s="2">
        <f>IF(-0.0025*'CU90'!W66^2+0.8007*'CU90'!W66-32.912&lt;0,0,-0.0025*'CU90'!W66^2+0.8007*'CU90'!W66-32.912)</f>
        <v>29.77688062739569</v>
      </c>
      <c r="X123" s="2">
        <f>IF(-0.0025*'CU90'!X66^2+0.8007*'CU90'!X66-32.912&lt;0,0,-0.0025*'CU90'!X66^2+0.8007*'CU90'!X66-32.912)</f>
        <v>26.97512069274982</v>
      </c>
    </row>
    <row r="124" spans="2:24" ht="14.25">
      <c r="B124" s="2">
        <f>IF(-0.0025*'CU90'!B67^2+0.8007*'CU90'!B67-32.912&lt;0,0,-0.0025*'CU90'!B67^2+0.8007*'CU90'!B67-32.912)</f>
        <v>0</v>
      </c>
      <c r="C124" s="2">
        <f>IF(-0.0025*'CU90'!C67^2+0.8007*'CU90'!C67-32.912&lt;0,0,-0.0025*'CU90'!C67^2+0.8007*'CU90'!C67-32.912)</f>
        <v>5.312202125182914</v>
      </c>
      <c r="D124" s="2">
        <f>IF(-0.0025*'CU90'!D67^2+0.8007*'CU90'!D67-32.912&lt;0,0,-0.0025*'CU90'!D67^2+0.8007*'CU90'!D67-32.912)</f>
        <v>10.912122074878596</v>
      </c>
      <c r="E124" s="2">
        <f>IF(-0.0025*'CU90'!E67^2+0.8007*'CU90'!E67-32.912&lt;0,0,-0.0025*'CU90'!E67^2+0.8007*'CU90'!E67-32.912)</f>
        <v>13.456466990308812</v>
      </c>
      <c r="F124" s="2">
        <f>IF(-0.0025*'CU90'!F67^2+0.8007*'CU90'!F67-32.912&lt;0,0,-0.0025*'CU90'!F67^2+0.8007*'CU90'!F67-32.912)</f>
        <v>15.83040186612731</v>
      </c>
      <c r="G124" s="2">
        <f>IF(-0.0025*'CU90'!G67^2+0.8007*'CU90'!G67-32.912&lt;0,0,-0.0025*'CU90'!G67^2+0.8007*'CU90'!G67-32.912)</f>
        <v>18.03392670233405</v>
      </c>
      <c r="H124" s="2">
        <f>IF(-0.0025*'CU90'!H67^2+0.8007*'CU90'!H67-32.912&lt;0,0,-0.0025*'CU90'!H67^2+0.8007*'CU90'!H67-32.912)</f>
        <v>20.06704149892903</v>
      </c>
      <c r="I124" s="2">
        <f>IF(-0.0025*'CU90'!I67^2+0.8007*'CU90'!I67-32.912&lt;0,0,-0.0025*'CU90'!I67^2+0.8007*'CU90'!I67-32.912)</f>
        <v>21.929746255912285</v>
      </c>
      <c r="J124" s="2">
        <f>IF(-0.0025*'CU90'!J67^2+0.8007*'CU90'!J67-32.912&lt;0,0,-0.0025*'CU90'!J67^2+0.8007*'CU90'!J67-32.912)</f>
        <v>23.62204097328381</v>
      </c>
      <c r="K124" s="2">
        <f>IF(-0.0025*'CU90'!K67^2+0.8007*'CU90'!K67-32.912&lt;0,0,-0.0025*'CU90'!K67^2+0.8007*'CU90'!K67-32.912)</f>
        <v>25.143925651043553</v>
      </c>
      <c r="L124" s="2">
        <f>IF(-0.0025*'CU90'!L67^2+0.8007*'CU90'!L67-32.912&lt;0,0,-0.0025*'CU90'!L67^2+0.8007*'CU90'!L67-32.912)</f>
        <v>26.495400289191586</v>
      </c>
      <c r="M124" s="2">
        <f>IF(-0.0025*'CU90'!M67^2+0.8007*'CU90'!M67-32.912&lt;0,0,-0.0025*'CU90'!M67^2+0.8007*'CU90'!M67-32.912)</f>
        <v>27.676464887727867</v>
      </c>
      <c r="N124" s="2">
        <f>IF(-0.0025*'CU90'!N67^2+0.8007*'CU90'!N67-32.912&lt;0,0,-0.0025*'CU90'!N67^2+0.8007*'CU90'!N67-32.912)</f>
        <v>28.687119446652417</v>
      </c>
      <c r="O124" s="2">
        <f>IF(-0.0025*'CU90'!O67^2+0.8007*'CU90'!O67-32.912&lt;0,0,-0.0025*'CU90'!O67^2+0.8007*'CU90'!O67-32.912)</f>
        <v>29.527363965965208</v>
      </c>
      <c r="P124" s="2">
        <f>IF(-0.0025*'CU90'!P67^2+0.8007*'CU90'!P67-32.912&lt;0,0,-0.0025*'CU90'!P67^2+0.8007*'CU90'!P67-32.912)</f>
        <v>30.197198445666274</v>
      </c>
      <c r="Q124" s="2">
        <f>IF(-0.0025*'CU90'!Q67^2+0.8007*'CU90'!Q67-32.912&lt;0,0,-0.0025*'CU90'!Q67^2+0.8007*'CU90'!Q67-32.912)</f>
        <v>30.69662288575558</v>
      </c>
      <c r="R124" s="2">
        <f>IF(-0.0025*'CU90'!R67^2+0.8007*'CU90'!R67-32.912&lt;0,0,-0.0025*'CU90'!R67^2+0.8007*'CU90'!R67-32.912)</f>
        <v>31.025637286233156</v>
      </c>
      <c r="S124" s="2">
        <f>IF(-0.0025*'CU90'!S67^2+0.8007*'CU90'!S67-32.912&lt;0,0,-0.0025*'CU90'!S67^2+0.8007*'CU90'!S67-32.912)</f>
        <v>31.184241647098993</v>
      </c>
      <c r="T124" s="2">
        <f>IF(-0.0025*'CU90'!T67^2+0.8007*'CU90'!T67-32.912&lt;0,0,-0.0025*'CU90'!T67^2+0.8007*'CU90'!T67-32.912)</f>
        <v>31.172435968353078</v>
      </c>
      <c r="U124" s="2">
        <f>IF(-0.0025*'CU90'!U67^2+0.8007*'CU90'!U67-32.912&lt;0,0,-0.0025*'CU90'!U67^2+0.8007*'CU90'!U67-32.912)</f>
        <v>30.990220249995396</v>
      </c>
      <c r="V124" s="2">
        <f>IF(-0.0025*'CU90'!V67^2+0.8007*'CU90'!V67-32.912&lt;0,0,-0.0025*'CU90'!V67^2+0.8007*'CU90'!V67-32.912)</f>
        <v>30.637594492026032</v>
      </c>
      <c r="W124" s="2">
        <f>IF(-0.0025*'CU90'!W67^2+0.8007*'CU90'!W67-32.912&lt;0,0,-0.0025*'CU90'!W67^2+0.8007*'CU90'!W67-32.912)</f>
        <v>29.42111285725199</v>
      </c>
      <c r="X124" s="2">
        <f>IF(-0.0025*'CU90'!X67^2+0.8007*'CU90'!X67-32.912&lt;0,0,-0.0025*'CU90'!X67^2+0.8007*'CU90'!X67-32.912)</f>
        <v>26.3183151080029</v>
      </c>
    </row>
    <row r="125" spans="2:24" ht="14.25">
      <c r="B125" s="2">
        <f>IF(-0.0025*'CU90'!B68^2+0.8007*'CU90'!B68-32.912&lt;0,0,-0.0025*'CU90'!B68^2+0.8007*'CU90'!B68-32.912)</f>
        <v>0</v>
      </c>
      <c r="C125" s="2">
        <f>IF(-0.0025*'CU90'!C68^2+0.8007*'CU90'!C68-32.912&lt;0,0,-0.0025*'CU90'!C68^2+0.8007*'CU90'!C68-32.912)</f>
        <v>5.758015560127475</v>
      </c>
      <c r="D125" s="2">
        <f>IF(-0.0025*'CU90'!D68^2+0.8007*'CU90'!D68-32.912&lt;0,0,-0.0025*'CU90'!D68^2+0.8007*'CU90'!D68-32.912)</f>
        <v>11.384983849516743</v>
      </c>
      <c r="E125" s="2">
        <f>IF(-0.0025*'CU90'!E68^2+0.8007*'CU90'!E68-32.912&lt;0,0,-0.0025*'CU90'!E68^2+0.8007*'CU90'!E68-32.912)</f>
        <v>13.935088641381846</v>
      </c>
      <c r="F125" s="2">
        <f>IF(-0.0025*'CU90'!F68^2+0.8007*'CU90'!F68-32.912&lt;0,0,-0.0025*'CU90'!F68^2+0.8007*'CU90'!F68-32.912)</f>
        <v>16.309607198027265</v>
      </c>
      <c r="G125" s="2">
        <f>IF(-0.0025*'CU90'!G68^2+0.8007*'CU90'!G68-32.912&lt;0,0,-0.0025*'CU90'!G68^2+0.8007*'CU90'!G68-32.912)</f>
        <v>18.508539519453002</v>
      </c>
      <c r="H125" s="2">
        <f>IF(-0.0025*'CU90'!H68^2+0.8007*'CU90'!H68-32.912&lt;0,0,-0.0025*'CU90'!H68^2+0.8007*'CU90'!H68-32.912)</f>
        <v>20.53188560565905</v>
      </c>
      <c r="I125" s="2">
        <f>IF(-0.0025*'CU90'!I68^2+0.8007*'CU90'!I68-32.912&lt;0,0,-0.0025*'CU90'!I68^2+0.8007*'CU90'!I68-32.912)</f>
        <v>22.379645456645406</v>
      </c>
      <c r="J125" s="2">
        <f>IF(-0.0025*'CU90'!J68^2+0.8007*'CU90'!J68-32.912&lt;0,0,-0.0025*'CU90'!J68^2+0.8007*'CU90'!J68-32.912)</f>
        <v>24.051819072412094</v>
      </c>
      <c r="K125" s="2">
        <f>IF(-0.0025*'CU90'!K68^2+0.8007*'CU90'!K68-32.912&lt;0,0,-0.0025*'CU90'!K68^2+0.8007*'CU90'!K68-32.912)</f>
        <v>25.54840645295907</v>
      </c>
      <c r="L125" s="2">
        <f>IF(-0.0025*'CU90'!L68^2+0.8007*'CU90'!L68-32.912&lt;0,0,-0.0025*'CU90'!L68^2+0.8007*'CU90'!L68-32.912)</f>
        <v>26.869407598286372</v>
      </c>
      <c r="M125" s="2">
        <f>IF(-0.0025*'CU90'!M68^2+0.8007*'CU90'!M68-32.912&lt;0,0,-0.0025*'CU90'!M68^2+0.8007*'CU90'!M68-32.912)</f>
        <v>28.014822508393998</v>
      </c>
      <c r="N125" s="2">
        <f>IF(-0.0025*'CU90'!N68^2+0.8007*'CU90'!N68-32.912&lt;0,0,-0.0025*'CU90'!N68^2+0.8007*'CU90'!N68-32.912)</f>
        <v>28.984651183281933</v>
      </c>
      <c r="O125" s="2">
        <f>IF(-0.0025*'CU90'!O68^2+0.8007*'CU90'!O68-32.912&lt;0,0,-0.0025*'CU90'!O68^2+0.8007*'CU90'!O68-32.912)</f>
        <v>29.77889362295017</v>
      </c>
      <c r="P125" s="2">
        <f>IF(-0.0025*'CU90'!P68^2+0.8007*'CU90'!P68-32.912&lt;0,0,-0.0025*'CU90'!P68^2+0.8007*'CU90'!P68-32.912)</f>
        <v>30.39754982739875</v>
      </c>
      <c r="Q125" s="2">
        <f>IF(-0.0025*'CU90'!Q68^2+0.8007*'CU90'!Q68-32.912&lt;0,0,-0.0025*'CU90'!Q68^2+0.8007*'CU90'!Q68-32.912)</f>
        <v>30.840619796627614</v>
      </c>
      <c r="R125" s="2">
        <f>IF(-0.0025*'CU90'!R68^2+0.8007*'CU90'!R68-32.912&lt;0,0,-0.0025*'CU90'!R68^2+0.8007*'CU90'!R68-32.912)</f>
        <v>31.108103530636818</v>
      </c>
      <c r="S125" s="2">
        <f>IF(-0.0025*'CU90'!S68^2+0.8007*'CU90'!S68-32.912&lt;0,0,-0.0025*'CU90'!S68^2+0.8007*'CU90'!S68-32.912)</f>
        <v>31.200001029426325</v>
      </c>
      <c r="T125" s="2">
        <f>IF(-0.0025*'CU90'!T68^2+0.8007*'CU90'!T68-32.912&lt;0,0,-0.0025*'CU90'!T68^2+0.8007*'CU90'!T68-32.912)</f>
        <v>31.116312292996135</v>
      </c>
      <c r="U125" s="2">
        <f>IF(-0.0025*'CU90'!U68^2+0.8007*'CU90'!U68-32.912&lt;0,0,-0.0025*'CU90'!U68^2+0.8007*'CU90'!U68-32.912)</f>
        <v>30.85703732134626</v>
      </c>
      <c r="V125" s="2">
        <f>IF(-0.0025*'CU90'!V68^2+0.8007*'CU90'!V68-32.912&lt;0,0,-0.0025*'CU90'!V68^2+0.8007*'CU90'!V68-32.912)</f>
        <v>30.422176114476706</v>
      </c>
      <c r="W125" s="2">
        <f>IF(-0.0025*'CU90'!W68^2+0.8007*'CU90'!W68-32.912&lt;0,0,-0.0025*'CU90'!W68^2+0.8007*'CU90'!W68-32.912)</f>
        <v>29.02569499507856</v>
      </c>
      <c r="X125" s="2">
        <f>IF(-0.0025*'CU90'!X68^2+0.8007*'CU90'!X68-32.912&lt;0,0,-0.0025*'CU90'!X68^2+0.8007*'CU90'!X68-32.912)</f>
        <v>25.614076551833655</v>
      </c>
    </row>
    <row r="126" spans="2:24" ht="14.25">
      <c r="B126" s="2">
        <f>IF(-0.0025*'CU90'!B69^2+0.8007*'CU90'!B69-32.912&lt;0,0,-0.0025*'CU90'!B69^2+0.8007*'CU90'!B69-32.912)</f>
        <v>0</v>
      </c>
      <c r="C126" s="2">
        <f>IF(-0.0025*'CU90'!C69^2+0.8007*'CU90'!C69-32.912&lt;0,0,-0.0025*'CU90'!C69^2+0.8007*'CU90'!C69-32.912)</f>
        <v>6.199956915772269</v>
      </c>
      <c r="D126" s="2">
        <f>IF(-0.0025*'CU90'!D69^2+0.8007*'CU90'!D69-32.912&lt;0,0,-0.0025*'CU90'!D69^2+0.8007*'CU90'!D69-32.912)</f>
        <v>11.85226982996322</v>
      </c>
      <c r="E126" s="2">
        <f>IF(-0.0025*'CU90'!E69^2+0.8007*'CU90'!E69-32.912&lt;0,0,-0.0025*'CU90'!E69^2+0.8007*'CU90'!E69-32.912)</f>
        <v>14.407166478438263</v>
      </c>
      <c r="F126" s="2">
        <f>IF(-0.0025*'CU90'!F69^2+0.8007*'CU90'!F69-32.912&lt;0,0,-0.0025*'CU90'!F69^2+0.8007*'CU90'!F69-32.912)</f>
        <v>16.78122325449968</v>
      </c>
      <c r="G126" s="2">
        <f>IF(-0.0025*'CU90'!G69^2+0.8007*'CU90'!G69-32.912&lt;0,0,-0.0025*'CU90'!G69^2+0.8007*'CU90'!G69-32.912)</f>
        <v>18.974440158147466</v>
      </c>
      <c r="H126" s="2">
        <f>IF(-0.0025*'CU90'!H69^2+0.8007*'CU90'!H69-32.912&lt;0,0,-0.0025*'CU90'!H69^2+0.8007*'CU90'!H69-32.912)</f>
        <v>20.986817189381632</v>
      </c>
      <c r="I126" s="2">
        <f>IF(-0.0025*'CU90'!I69^2+0.8007*'CU90'!I69-32.912&lt;0,0,-0.0025*'CU90'!I69^2+0.8007*'CU90'!I69-32.912)</f>
        <v>22.818354348202185</v>
      </c>
      <c r="J126" s="2">
        <f>IF(-0.0025*'CU90'!J69^2+0.8007*'CU90'!J69-32.912&lt;0,0,-0.0025*'CU90'!J69^2+0.8007*'CU90'!J69-32.912)</f>
        <v>24.469051634609094</v>
      </c>
      <c r="K126" s="2">
        <f>IF(-0.0025*'CU90'!K69^2+0.8007*'CU90'!K69-32.912&lt;0,0,-0.0025*'CU90'!K69^2+0.8007*'CU90'!K69-32.912)</f>
        <v>25.93890904860239</v>
      </c>
      <c r="L126" s="2">
        <f>IF(-0.0025*'CU90'!L69^2+0.8007*'CU90'!L69-32.912&lt;0,0,-0.0025*'CU90'!L69^2+0.8007*'CU90'!L69-32.912)</f>
        <v>27.227926590182072</v>
      </c>
      <c r="M126" s="2">
        <f>IF(-0.0025*'CU90'!M69^2+0.8007*'CU90'!M69-32.912&lt;0,0,-0.0025*'CU90'!M69^2+0.8007*'CU90'!M69-32.912)</f>
        <v>28.336104259348105</v>
      </c>
      <c r="N126" s="2">
        <f>IF(-0.0025*'CU90'!N69^2+0.8007*'CU90'!N69-32.912&lt;0,0,-0.0025*'CU90'!N69^2+0.8007*'CU90'!N69-32.912)</f>
        <v>29.263442056100523</v>
      </c>
      <c r="O126" s="2">
        <f>IF(-0.0025*'CU90'!O69^2+0.8007*'CU90'!O69-32.912&lt;0,0,-0.0025*'CU90'!O69^2+0.8007*'CU90'!O69-32.912)</f>
        <v>30.009939980439334</v>
      </c>
      <c r="P126" s="2">
        <f>IF(-0.0025*'CU90'!P69^2+0.8007*'CU90'!P69-32.912&lt;0,0,-0.0025*'CU90'!P69^2+0.8007*'CU90'!P69-32.912)</f>
        <v>30.575598032364496</v>
      </c>
      <c r="Q126" s="2">
        <f>IF(-0.0025*'CU90'!Q69^2+0.8007*'CU90'!Q69-32.912&lt;0,0,-0.0025*'CU90'!Q69^2+0.8007*'CU90'!Q69-32.912)</f>
        <v>30.960416211876037</v>
      </c>
      <c r="R126" s="2">
        <f>IF(-0.0025*'CU90'!R69^2+0.8007*'CU90'!R69-32.912&lt;0,0,-0.0025*'CU90'!R69^2+0.8007*'CU90'!R69-32.912)</f>
        <v>31.164394518973957</v>
      </c>
      <c r="S126" s="2">
        <f>IF(-0.0025*'CU90'!S69^2+0.8007*'CU90'!S69-32.912&lt;0,0,-0.0025*'CU90'!S69^2+0.8007*'CU90'!S69-32.912)</f>
        <v>31.187532953658256</v>
      </c>
      <c r="T126" s="2">
        <f>IF(-0.0025*'CU90'!T69^2+0.8007*'CU90'!T69-32.912&lt;0,0,-0.0025*'CU90'!T69^2+0.8007*'CU90'!T69-32.912)</f>
        <v>31.029831515928926</v>
      </c>
      <c r="U126" s="2">
        <f>IF(-0.0025*'CU90'!U69^2+0.8007*'CU90'!U69-32.912&lt;0,0,-0.0025*'CU90'!U69^2+0.8007*'CU90'!U69-32.912)</f>
        <v>30.691290205785997</v>
      </c>
      <c r="V126" s="2">
        <f>IF(-0.0025*'CU90'!V69^2+0.8007*'CU90'!V69-32.912&lt;0,0,-0.0025*'CU90'!V69^2+0.8007*'CU90'!V69-32.912)</f>
        <v>30.17190902322941</v>
      </c>
      <c r="W126" s="2">
        <f>IF(-0.0025*'CU90'!W69^2+0.8007*'CU90'!W69-32.912&lt;0,0,-0.0025*'CU90'!W69^2+0.8007*'CU90'!W69-32.912)</f>
        <v>28.590627040875383</v>
      </c>
      <c r="X126" s="2">
        <f>IF(-0.0025*'CU90'!X69^2+0.8007*'CU90'!X69-32.912&lt;0,0,-0.0025*'CU90'!X69^2+0.8007*'CU90'!X69-32.912)</f>
        <v>24.862405024242157</v>
      </c>
    </row>
    <row r="127" spans="2:24" ht="14.25">
      <c r="B127" s="2">
        <f>IF(-0.0025*'CU90'!B70^2+0.8007*'CU90'!B70-32.912&lt;0,0,-0.0025*'CU90'!B70^2+0.8007*'CU90'!B70-32.912)</f>
        <v>0</v>
      </c>
      <c r="C127" s="2">
        <f>IF(-0.0025*'CU90'!C70^2+0.8007*'CU90'!C70-32.912&lt;0,0,-0.0025*'CU90'!C70^2+0.8007*'CU90'!C70-32.912)</f>
        <v>6.638026192117266</v>
      </c>
      <c r="D127" s="2">
        <f>IF(-0.0025*'CU90'!D70^2+0.8007*'CU90'!D70-32.912&lt;0,0,-0.0025*'CU90'!D70^2+0.8007*'CU90'!D70-32.912)</f>
        <v>12.313980016218004</v>
      </c>
      <c r="E127" s="2">
        <f>IF(-0.0025*'CU90'!E70^2+0.8007*'CU90'!E70-32.912&lt;0,0,-0.0025*'CU90'!E70^2+0.8007*'CU90'!E70-32.912)</f>
        <v>14.872700501478043</v>
      </c>
      <c r="F127" s="2">
        <f>IF(-0.0025*'CU90'!F70^2+0.8007*'CU90'!F70-32.912&lt;0,0,-0.0025*'CU90'!F70^2+0.8007*'CU90'!F70-32.912)</f>
        <v>17.245250035544522</v>
      </c>
      <c r="G127" s="2">
        <f>IF(-0.0025*'CU90'!G70^2+0.8007*'CU90'!G70-32.912&lt;0,0,-0.0025*'CU90'!G70^2+0.8007*'CU90'!G70-32.912)</f>
        <v>19.43162861841744</v>
      </c>
      <c r="H127" s="2">
        <f>IF(-0.0025*'CU90'!H70^2+0.8007*'CU90'!H70-32.912&lt;0,0,-0.0025*'CU90'!H70^2+0.8007*'CU90'!H70-32.912)</f>
        <v>21.431836250096787</v>
      </c>
      <c r="I127" s="2">
        <f>IF(-0.0025*'CU90'!I70^2+0.8007*'CU90'!I70-32.912&lt;0,0,-0.0025*'CU90'!I70^2+0.8007*'CU90'!I70-32.912)</f>
        <v>23.245872930582586</v>
      </c>
      <c r="J127" s="2">
        <f>IF(-0.0025*'CU90'!J70^2+0.8007*'CU90'!J70-32.912&lt;0,0,-0.0025*'CU90'!J70^2+0.8007*'CU90'!J70-32.912)</f>
        <v>24.873738659874824</v>
      </c>
      <c r="K127" s="2">
        <f>IF(-0.0025*'CU90'!K70^2+0.8007*'CU90'!K70-32.912&lt;0,0,-0.0025*'CU90'!K70^2+0.8007*'CU90'!K70-32.912)</f>
        <v>26.31543343797351</v>
      </c>
      <c r="L127" s="2">
        <f>IF(-0.0025*'CU90'!L70^2+0.8007*'CU90'!L70-32.912&lt;0,0,-0.0025*'CU90'!L70^2+0.8007*'CU90'!L70-32.912)</f>
        <v>27.57095726487863</v>
      </c>
      <c r="M127" s="2">
        <f>IF(-0.0025*'CU90'!M70^2+0.8007*'CU90'!M70-32.912&lt;0,0,-0.0025*'CU90'!M70^2+0.8007*'CU90'!M70-32.912)</f>
        <v>28.640310140590195</v>
      </c>
      <c r="N127" s="2">
        <f>IF(-0.0025*'CU90'!N70^2+0.8007*'CU90'!N70-32.912&lt;0,0,-0.0025*'CU90'!N70^2+0.8007*'CU90'!N70-32.912)</f>
        <v>29.523492065108194</v>
      </c>
      <c r="O127" s="2">
        <f>IF(-0.0025*'CU90'!O70^2+0.8007*'CU90'!O70-32.912&lt;0,0,-0.0025*'CU90'!O70^2+0.8007*'CU90'!O70-32.912)</f>
        <v>30.220503038432646</v>
      </c>
      <c r="P127" s="2">
        <f>IF(-0.0025*'CU90'!P70^2+0.8007*'CU90'!P70-32.912&lt;0,0,-0.0025*'CU90'!P70^2+0.8007*'CU90'!P70-32.912)</f>
        <v>30.731343060563525</v>
      </c>
      <c r="Q127" s="2">
        <f>IF(-0.0025*'CU90'!Q70^2+0.8007*'CU90'!Q70-32.912&lt;0,0,-0.0025*'CU90'!Q70^2+0.8007*'CU90'!Q70-32.912)</f>
        <v>31.05601213150085</v>
      </c>
      <c r="R127" s="2">
        <f>IF(-0.0025*'CU90'!R70^2+0.8007*'CU90'!R70-32.912&lt;0,0,-0.0025*'CU90'!R70^2+0.8007*'CU90'!R70-32.912)</f>
        <v>31.194510251244616</v>
      </c>
      <c r="S127" s="2">
        <f>IF(-0.0025*'CU90'!S70^2+0.8007*'CU90'!S70-32.912&lt;0,0,-0.0025*'CU90'!S70^2+0.8007*'CU90'!S70-32.912)</f>
        <v>31.146837419794828</v>
      </c>
      <c r="T127" s="2">
        <f>IF(-0.0025*'CU90'!T70^2+0.8007*'CU90'!T70-32.912&lt;0,0,-0.0025*'CU90'!T70^2+0.8007*'CU90'!T70-32.912)</f>
        <v>30.91299363715148</v>
      </c>
      <c r="U127" s="2">
        <f>IF(-0.0025*'CU90'!U70^2+0.8007*'CU90'!U70-32.912&lt;0,0,-0.0025*'CU90'!U70^2+0.8007*'CU90'!U70-32.912)</f>
        <v>30.492978903314558</v>
      </c>
      <c r="V127" s="2">
        <f>IF(-0.0025*'CU90'!V70^2+0.8007*'CU90'!V70-32.912&lt;0,0,-0.0025*'CU90'!V70^2+0.8007*'CU90'!V70-32.912)</f>
        <v>29.886793218284105</v>
      </c>
      <c r="W127" s="2">
        <f>IF(-0.0025*'CU90'!W70^2+0.8007*'CU90'!W70-32.912&lt;0,0,-0.0025*'CU90'!W70^2+0.8007*'CU90'!W70-32.912)</f>
        <v>28.11590899464249</v>
      </c>
      <c r="X127" s="2">
        <f>IF(-0.0025*'CU90'!X70^2+0.8007*'CU90'!X70-32.912&lt;0,0,-0.0025*'CU90'!X70^2+0.8007*'CU90'!X70-32.912)</f>
        <v>24.063300525228364</v>
      </c>
    </row>
    <row r="128" spans="2:24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2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 t="s">
        <v>18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4" ht="15.75" thickBot="1">
      <c r="A131" s="32"/>
      <c r="B131" s="33" t="str">
        <f>"-1.5 ML/ha"</f>
        <v>-1.5 ML/ha</v>
      </c>
      <c r="C131" s="33" t="str">
        <f>"-1.0 ML/ha"</f>
        <v>-1.0 ML/ha</v>
      </c>
      <c r="D131" s="33" t="str">
        <f>"-0.8 ML/ha"</f>
        <v>-0.8 ML/ha</v>
      </c>
      <c r="E131" s="33" t="str">
        <f>"-0.7 ML/ha"</f>
        <v>-0.7 ML/ha</v>
      </c>
      <c r="F131" s="33" t="str">
        <f>"-0.6 ML/ha"</f>
        <v>-0.6 ML/ha</v>
      </c>
      <c r="G131" s="33" t="str">
        <f>"-0.5 ML/ha"</f>
        <v>-0.5 ML/ha</v>
      </c>
      <c r="H131" s="33" t="str">
        <f>"-0.4 ML/ha"</f>
        <v>-0.4 ML/ha</v>
      </c>
      <c r="I131" s="33" t="str">
        <f>"-0.3 ML/ha"</f>
        <v>-0.3 ML/ha</v>
      </c>
      <c r="J131" s="33" t="str">
        <f>"-0.2 ML/ha"</f>
        <v>-0.2 ML/ha</v>
      </c>
      <c r="K131" s="33" t="str">
        <f>"-0.1 ML/ha"</f>
        <v>-0.1 ML/ha</v>
      </c>
      <c r="L131" s="33" t="s">
        <v>0</v>
      </c>
      <c r="M131" s="33" t="str">
        <f>"+0.1 ML/ha"</f>
        <v>+0.1 ML/ha</v>
      </c>
      <c r="N131" s="33" t="str">
        <f>"+0.2 ML/ha"</f>
        <v>+0.2 ML/ha</v>
      </c>
      <c r="O131" s="33" t="str">
        <f>"+0.3 ML/ha"</f>
        <v>+0.3 ML/ha</v>
      </c>
      <c r="P131" s="33" t="str">
        <f>"+0.4 ML/ha"</f>
        <v>+0.4 ML/ha</v>
      </c>
      <c r="Q131" s="33" t="str">
        <f>"+0.5 ML/ha"</f>
        <v>+0.5 ML/ha</v>
      </c>
      <c r="R131" s="33" t="str">
        <f>"+0.6 ML/ha"</f>
        <v>+0.6 ML/ha</v>
      </c>
      <c r="S131" s="33" t="str">
        <f>"+0.7 ML/ha"</f>
        <v>+0.7 ML/ha</v>
      </c>
      <c r="T131" s="33" t="str">
        <f>"+0.8 ML/ha"</f>
        <v>+0.8 ML/ha</v>
      </c>
      <c r="U131" s="33" t="str">
        <f>"+0.9 ML/ha"</f>
        <v>+0.9 ML/ha</v>
      </c>
      <c r="V131" s="34" t="str">
        <f>"+1.0 ML/ha"</f>
        <v>+1.0 ML/ha</v>
      </c>
      <c r="W131" s="34" t="str">
        <f>"+1.2 ML/ha"</f>
        <v>+1.2 ML/ha</v>
      </c>
      <c r="X131" s="34" t="str">
        <f>"+1.5 ML/ha"</f>
        <v>+1.5 ML/ha</v>
      </c>
    </row>
    <row r="132" spans="1:24" ht="14.25">
      <c r="A132" s="16"/>
      <c r="B132" s="37">
        <f>IF(B116&lt;0,0,B116*AreaUnderNormalCurve!$C4)</f>
        <v>0</v>
      </c>
      <c r="C132" s="37">
        <f>IF(C116&lt;0,0,C116*AreaUnderNormalCurve!$C4)</f>
        <v>0.007870868975088659</v>
      </c>
      <c r="D132" s="37">
        <f>IF(D116&lt;0,0,D116*AreaUnderNormalCurve!$C4)</f>
        <v>0.03394964650567706</v>
      </c>
      <c r="E132" s="37">
        <f>IF(E116&lt;0,0,E116*AreaUnderNormalCurve!$C4)</f>
        <v>0.04602039073791759</v>
      </c>
      <c r="F132" s="37">
        <f>IF(F116&lt;0,0,F116*AreaUnderNormalCurve!$C4)</f>
        <v>0.057445371948122353</v>
      </c>
      <c r="G132" s="37">
        <f>IF(G116&lt;0,0,G116*AreaUnderNormalCurve!$C4)</f>
        <v>0.06822459013629133</v>
      </c>
      <c r="H132" s="37">
        <f>IF(H116&lt;0,0,H116*AreaUnderNormalCurve!$C4)</f>
        <v>0.07835804530242456</v>
      </c>
      <c r="I132" s="37">
        <f>IF(I116&lt;0,0,I116*AreaUnderNormalCurve!$C4)</f>
        <v>0.08784573744652192</v>
      </c>
      <c r="J132" s="37">
        <f>IF(J116&lt;0,0,J116*AreaUnderNormalCurve!$C4)</f>
        <v>0.09668766656858357</v>
      </c>
      <c r="K132" s="37">
        <f>IF(K116&lt;0,0,K116*AreaUnderNormalCurve!$C4)</f>
        <v>0.10488383266860943</v>
      </c>
      <c r="L132" s="37">
        <f>IF(L116&lt;0,0,L116*AreaUnderNormalCurve!$C4)</f>
        <v>0.11243423574659951</v>
      </c>
      <c r="M132" s="37">
        <f>IF(M116&lt;0,0,M116*AreaUnderNormalCurve!$C4)</f>
        <v>0.11933887580255385</v>
      </c>
      <c r="N132" s="37">
        <f>IF(N116&lt;0,0,N116*AreaUnderNormalCurve!$C4)</f>
        <v>0.12559775283647234</v>
      </c>
      <c r="O132" s="37">
        <f>IF(O116&lt;0,0,O116*AreaUnderNormalCurve!$C4)</f>
        <v>0.13121086684835517</v>
      </c>
      <c r="P132" s="37">
        <f>IF(P116&lt;0,0,P116*AreaUnderNormalCurve!$C4)</f>
        <v>0.1361782178382021</v>
      </c>
      <c r="Q132" s="37">
        <f>IF(Q116&lt;0,0,Q116*AreaUnderNormalCurve!$C4)</f>
        <v>0.1404998058060133</v>
      </c>
      <c r="R132" s="37">
        <f>IF(R116&lt;0,0,R116*AreaUnderNormalCurve!$C4)</f>
        <v>0.14417563075178866</v>
      </c>
      <c r="S132" s="37">
        <f>IF(S116&lt;0,0,S116*AreaUnderNormalCurve!$C4)</f>
        <v>0.1472056926755283</v>
      </c>
      <c r="T132" s="37">
        <f>IF(T116&lt;0,0,T116*AreaUnderNormalCurve!$C4)</f>
        <v>0.14958999157723218</v>
      </c>
      <c r="U132" s="37">
        <f>IF(U116&lt;0,0,U116*AreaUnderNormalCurve!$C4)</f>
        <v>0.15132852745690023</v>
      </c>
      <c r="V132" s="37">
        <f>IF(V116&lt;0,0,V116*AreaUnderNormalCurve!$C4)</f>
        <v>0.15242130031453255</v>
      </c>
      <c r="W132" s="37">
        <f>IF(W116&lt;0,0,W116*AreaUnderNormalCurve!$C4)</f>
        <v>0.15266955696368992</v>
      </c>
      <c r="X132" s="37">
        <f>IF(X116&lt;0,0,X116*AreaUnderNormalCurve!$C4)</f>
        <v>0.14819871927215736</v>
      </c>
    </row>
    <row r="133" spans="1:24" ht="14.25">
      <c r="A133" s="16"/>
      <c r="B133" s="37">
        <f>IF(B117&lt;0,0,B117*AreaUnderNormalCurve!$C5)</f>
        <v>0</v>
      </c>
      <c r="C133" s="37">
        <f>IF(C117&lt;0,0,C117*AreaUnderNormalCurve!$C5)</f>
        <v>0.034370982692923976</v>
      </c>
      <c r="D133" s="37">
        <f>IF(D117&lt;0,0,D117*AreaUnderNormalCurve!$C5)</f>
        <v>0.12285846234823378</v>
      </c>
      <c r="E133" s="37">
        <f>IF(E117&lt;0,0,E117*AreaUnderNormalCurve!$C5)</f>
        <v>0.16372766256547938</v>
      </c>
      <c r="F133" s="37">
        <f>IF(F117&lt;0,0,F117*AreaUnderNormalCurve!$C5)</f>
        <v>0.20234716970911865</v>
      </c>
      <c r="G133" s="37">
        <f>IF(G117&lt;0,0,G117*AreaUnderNormalCurve!$C5)</f>
        <v>0.2387169837791516</v>
      </c>
      <c r="H133" s="37">
        <f>IF(H117&lt;0,0,H117*AreaUnderNormalCurve!$C5)</f>
        <v>0.2728371047755782</v>
      </c>
      <c r="I133" s="37">
        <f>IF(I117&lt;0,0,I117*AreaUnderNormalCurve!$C5)</f>
        <v>0.304707532698399</v>
      </c>
      <c r="J133" s="37">
        <f>IF(J117&lt;0,0,J117*AreaUnderNormalCurve!$C5)</f>
        <v>0.3343282675476131</v>
      </c>
      <c r="K133" s="37">
        <f>IF(K117&lt;0,0,K117*AreaUnderNormalCurve!$C5)</f>
        <v>0.3616993093232211</v>
      </c>
      <c r="L133" s="37">
        <f>IF(L117&lt;0,0,L117*AreaUnderNormalCurve!$C5)</f>
        <v>0.38682065802522286</v>
      </c>
      <c r="M133" s="37">
        <f>IF(M117&lt;0,0,M117*AreaUnderNormalCurve!$C5)</f>
        <v>0.40969231365361836</v>
      </c>
      <c r="N133" s="37">
        <f>IF(N117&lt;0,0,N117*AreaUnderNormalCurve!$C5)</f>
        <v>0.43031427620840773</v>
      </c>
      <c r="O133" s="37">
        <f>IF(O117&lt;0,0,O117*AreaUnderNormalCurve!$C5)</f>
        <v>0.4486865456895908</v>
      </c>
      <c r="P133" s="37">
        <f>IF(P117&lt;0,0,P117*AreaUnderNormalCurve!$C5)</f>
        <v>0.4648091220971675</v>
      </c>
      <c r="Q133" s="37">
        <f>IF(Q117&lt;0,0,Q117*AreaUnderNormalCurve!$C5)</f>
        <v>0.4786820054311378</v>
      </c>
      <c r="R133" s="37">
        <f>IF(R117&lt;0,0,R117*AreaUnderNormalCurve!$C5)</f>
        <v>0.49030519569150227</v>
      </c>
      <c r="S133" s="37">
        <f>IF(S117&lt;0,0,S117*AreaUnderNormalCurve!$C5)</f>
        <v>0.49967869287826017</v>
      </c>
      <c r="T133" s="37">
        <f>IF(T117&lt;0,0,T117*AreaUnderNormalCurve!$C5)</f>
        <v>0.5068024969914122</v>
      </c>
      <c r="U133" s="37">
        <f>IF(U117&lt;0,0,U117*AreaUnderNormalCurve!$C5)</f>
        <v>0.5116766080309575</v>
      </c>
      <c r="V133" s="37">
        <f>IF(V117&lt;0,0,V117*AreaUnderNormalCurve!$C5)</f>
        <v>0.5143010259968969</v>
      </c>
      <c r="W133" s="37">
        <f>IF(W117&lt;0,0,W117*AreaUnderNormalCurve!$C5)</f>
        <v>0.5128007827079566</v>
      </c>
      <c r="X133" s="37">
        <f>IF(X117&lt;0,0,X117*AreaUnderNormalCurve!$C5)</f>
        <v>0.49367771972249924</v>
      </c>
    </row>
    <row r="134" spans="1:24" ht="14.25">
      <c r="A134" s="16"/>
      <c r="B134" s="37">
        <f>IF(B118&lt;0,0,B118*AreaUnderNormalCurve!$C6)</f>
        <v>0</v>
      </c>
      <c r="C134" s="37">
        <f>IF(C118&lt;0,0,C118*AreaUnderNormalCurve!$C6)</f>
        <v>0.11271994619471133</v>
      </c>
      <c r="D134" s="37">
        <f>IF(D118&lt;0,0,D118*AreaUnderNormalCurve!$C6)</f>
        <v>0.35094161493197545</v>
      </c>
      <c r="E134" s="37">
        <f>IF(E118&lt;0,0,E118*AreaUnderNormalCurve!$C6)</f>
        <v>0.4607266792378977</v>
      </c>
      <c r="F134" s="37">
        <f>IF(F118&lt;0,0,F118*AreaUnderNormalCurve!$C6)</f>
        <v>0.5642945635020129</v>
      </c>
      <c r="G134" s="37">
        <f>IF(G118&lt;0,0,G118*AreaUnderNormalCurve!$C6)</f>
        <v>0.6616452677243216</v>
      </c>
      <c r="H134" s="37">
        <f>IF(H118&lt;0,0,H118*AreaUnderNormalCurve!$C6)</f>
        <v>0.7527787919048251</v>
      </c>
      <c r="I134" s="37">
        <f>IF(I118&lt;0,0,I118*AreaUnderNormalCurve!$C6)</f>
        <v>0.8376951360435204</v>
      </c>
      <c r="J134" s="37">
        <f>IF(J118&lt;0,0,J118*AreaUnderNormalCurve!$C6)</f>
        <v>0.9163943001404105</v>
      </c>
      <c r="K134" s="37">
        <f>IF(K118&lt;0,0,K118*AreaUnderNormalCurve!$C6)</f>
        <v>0.9888762841954928</v>
      </c>
      <c r="L134" s="37">
        <f>IF(L118&lt;0,0,L118*AreaUnderNormalCurve!$C6)</f>
        <v>1.055141088208769</v>
      </c>
      <c r="M134" s="37">
        <f>IF(M118&lt;0,0,M118*AreaUnderNormalCurve!$C6)</f>
        <v>1.115188712180239</v>
      </c>
      <c r="N134" s="37">
        <f>IF(N118&lt;0,0,N118*AreaUnderNormalCurve!$C6)</f>
        <v>1.1690191561099021</v>
      </c>
      <c r="O134" s="37">
        <f>IF(O118&lt;0,0,O118*AreaUnderNormalCurve!$C6)</f>
        <v>1.2166324199977594</v>
      </c>
      <c r="P134" s="37">
        <f>IF(P118&lt;0,0,P118*AreaUnderNormalCurve!$C6)</f>
        <v>1.2580285038438093</v>
      </c>
      <c r="Q134" s="37">
        <f>IF(Q118&lt;0,0,Q118*AreaUnderNormalCurve!$C6)</f>
        <v>1.2932074076480529</v>
      </c>
      <c r="R134" s="37">
        <f>IF(R118&lt;0,0,R118*AreaUnderNormalCurve!$C6)</f>
        <v>1.3221691314104904</v>
      </c>
      <c r="S134" s="37">
        <f>IF(S118&lt;0,0,S118*AreaUnderNormalCurve!$C6)</f>
        <v>1.3449136751311204</v>
      </c>
      <c r="T134" s="37">
        <f>IF(T118&lt;0,0,T118*AreaUnderNormalCurve!$C6)</f>
        <v>1.3614410388099447</v>
      </c>
      <c r="U134" s="37">
        <f>IF(U118&lt;0,0,U118*AreaUnderNormalCurve!$C6)</f>
        <v>1.3717512224469628</v>
      </c>
      <c r="V134" s="37">
        <f>IF(V118&lt;0,0,V118*AreaUnderNormalCurve!$C6)</f>
        <v>1.3758442260421724</v>
      </c>
      <c r="W134" s="37">
        <f>IF(W118&lt;0,0,W118*AreaUnderNormalCurve!$C6)</f>
        <v>1.365378693107176</v>
      </c>
      <c r="X134" s="37">
        <f>IF(X118&lt;0,0,X118*AreaUnderNormalCurve!$C6)</f>
        <v>1.3030515433911303</v>
      </c>
    </row>
    <row r="135" spans="1:24" ht="14.25">
      <c r="A135" s="16"/>
      <c r="B135" s="37">
        <f>IF(B119&lt;0,0,B119*AreaUnderNormalCurve!$C7)</f>
        <v>0</v>
      </c>
      <c r="C135" s="37">
        <f>IF(C119&lt;0,0,C119*AreaUnderNormalCurve!$C7)</f>
        <v>0.27769993525644426</v>
      </c>
      <c r="D135" s="37">
        <f>IF(D119&lt;0,0,D119*AreaUnderNormalCurve!$C7)</f>
        <v>0.7770113833129989</v>
      </c>
      <c r="E135" s="37">
        <f>IF(E119&lt;0,0,E119*AreaUnderNormalCurve!$C7)</f>
        <v>1.0066054999669336</v>
      </c>
      <c r="F135" s="37">
        <f>IF(F119&lt;0,0,F119*AreaUnderNormalCurve!$C7)</f>
        <v>1.2228252117046408</v>
      </c>
      <c r="G135" s="37">
        <f>IF(G119&lt;0,0,G119*AreaUnderNormalCurve!$C7)</f>
        <v>1.4256705185261211</v>
      </c>
      <c r="H135" s="37">
        <f>IF(H119&lt;0,0,H119*AreaUnderNormalCurve!$C7)</f>
        <v>1.6151414204313725</v>
      </c>
      <c r="I135" s="37">
        <f>IF(I119&lt;0,0,I119*AreaUnderNormalCurve!$C7)</f>
        <v>1.7912379174203965</v>
      </c>
      <c r="J135" s="37">
        <f>IF(J119&lt;0,0,J119*AreaUnderNormalCurve!$C7)</f>
        <v>1.9539600094931928</v>
      </c>
      <c r="K135" s="37">
        <f>IF(K119&lt;0,0,K119*AreaUnderNormalCurve!$C7)</f>
        <v>2.1033076966497606</v>
      </c>
      <c r="L135" s="37">
        <f>IF(L119&lt;0,0,L119*AreaUnderNormalCurve!$C7)</f>
        <v>2.239280978890101</v>
      </c>
      <c r="M135" s="37">
        <f>IF(M119&lt;0,0,M119*AreaUnderNormalCurve!$C7)</f>
        <v>2.361879856214213</v>
      </c>
      <c r="N135" s="37">
        <f>IF(N119&lt;0,0,N119*AreaUnderNormalCurve!$C7)</f>
        <v>2.471104328622097</v>
      </c>
      <c r="O135" s="37">
        <f>IF(O119&lt;0,0,O119*AreaUnderNormalCurve!$C7)</f>
        <v>2.5669543961137533</v>
      </c>
      <c r="P135" s="37">
        <f>IF(P119&lt;0,0,P119*AreaUnderNormalCurve!$C7)</f>
        <v>2.649430058689183</v>
      </c>
      <c r="Q135" s="37">
        <f>IF(Q119&lt;0,0,Q119*AreaUnderNormalCurve!$C7)</f>
        <v>2.7185313163483835</v>
      </c>
      <c r="R135" s="37">
        <f>IF(R119&lt;0,0,R119*AreaUnderNormalCurve!$C7)</f>
        <v>2.774258169091356</v>
      </c>
      <c r="S135" s="37">
        <f>IF(S119&lt;0,0,S119*AreaUnderNormalCurve!$C7)</f>
        <v>2.816610616918102</v>
      </c>
      <c r="T135" s="37">
        <f>IF(T119&lt;0,0,T119*AreaUnderNormalCurve!$C7)</f>
        <v>2.845588659828618</v>
      </c>
      <c r="U135" s="37">
        <f>IF(U119&lt;0,0,U119*AreaUnderNormalCurve!$C7)</f>
        <v>2.861192297822908</v>
      </c>
      <c r="V135" s="37">
        <f>IF(V119&lt;0,0,V119*AreaUnderNormalCurve!$C7)</f>
        <v>2.8634215309009696</v>
      </c>
      <c r="W135" s="37">
        <f>IF(W119&lt;0,0,W119*AreaUnderNormalCurve!$C7)</f>
        <v>2.827756782308408</v>
      </c>
      <c r="X135" s="37">
        <f>IF(X119&lt;0,0,X119*AreaUnderNormalCurve!$C7)</f>
        <v>2.6739516225478583</v>
      </c>
    </row>
    <row r="136" spans="1:24" ht="14.25">
      <c r="A136" s="16"/>
      <c r="B136" s="37">
        <f>IF(B120&lt;0,0,B120*AreaUnderNormalCurve!$C8)</f>
        <v>0</v>
      </c>
      <c r="C136" s="37">
        <f>IF(C120&lt;0,0,C120*AreaUnderNormalCurve!$C8)</f>
        <v>0.5231851161017937</v>
      </c>
      <c r="D136" s="37">
        <f>IF(D120&lt;0,0,D120*AreaUnderNormalCurve!$C8)</f>
        <v>1.3438410634579365</v>
      </c>
      <c r="E136" s="37">
        <f>IF(E120&lt;0,0,E120*AreaUnderNormalCurve!$C8)</f>
        <v>1.7203336826529787</v>
      </c>
      <c r="F136" s="37">
        <f>IF(F120&lt;0,0,F120*AreaUnderNormalCurve!$C8)</f>
        <v>2.074269398859338</v>
      </c>
      <c r="G136" s="37">
        <f>IF(G120&lt;0,0,G120*AreaUnderNormalCurve!$C8)</f>
        <v>2.405648212077012</v>
      </c>
      <c r="H136" s="37">
        <f>IF(H120&lt;0,0,H120*AreaUnderNormalCurve!$C8)</f>
        <v>2.714470122306002</v>
      </c>
      <c r="I136" s="37">
        <f>IF(I120&lt;0,0,I120*AreaUnderNormalCurve!$C8)</f>
        <v>3.0007351295463063</v>
      </c>
      <c r="J136" s="37">
        <f>IF(J120&lt;0,0,J120*AreaUnderNormalCurve!$C8)</f>
        <v>3.264443233797928</v>
      </c>
      <c r="K136" s="37">
        <f>IF(K120&lt;0,0,K120*AreaUnderNormalCurve!$C8)</f>
        <v>3.5055944350608614</v>
      </c>
      <c r="L136" s="37">
        <f>IF(L120&lt;0,0,L120*AreaUnderNormalCurve!$C8)</f>
        <v>3.7241887333351125</v>
      </c>
      <c r="M136" s="37">
        <f>IF(M120&lt;0,0,M120*AreaUnderNormalCurve!$C8)</f>
        <v>3.920226128620678</v>
      </c>
      <c r="N136" s="37">
        <f>IF(N120&lt;0,0,N120*AreaUnderNormalCurve!$C8)</f>
        <v>4.093706620917559</v>
      </c>
      <c r="O136" s="37">
        <f>IF(O120&lt;0,0,O120*AreaUnderNormalCurve!$C8)</f>
        <v>4.244630210225755</v>
      </c>
      <c r="P136" s="37">
        <f>IF(P120&lt;0,0,P120*AreaUnderNormalCurve!$C8)</f>
        <v>4.372996896545268</v>
      </c>
      <c r="Q136" s="37">
        <f>IF(Q120&lt;0,0,Q120*AreaUnderNormalCurve!$C8)</f>
        <v>4.478806679876094</v>
      </c>
      <c r="R136" s="37">
        <f>IF(R120&lt;0,0,R120*AreaUnderNormalCurve!$C8)</f>
        <v>4.562059560218236</v>
      </c>
      <c r="S136" s="37">
        <f>IF(S120&lt;0,0,S120*AreaUnderNormalCurve!$C8)</f>
        <v>4.622755537571693</v>
      </c>
      <c r="T136" s="37">
        <f>IF(T120&lt;0,0,T120*AreaUnderNormalCurve!$C8)</f>
        <v>4.660894611936464</v>
      </c>
      <c r="U136" s="37">
        <f>IF(U120&lt;0,0,U120*AreaUnderNormalCurve!$C8)</f>
        <v>4.6764767833125545</v>
      </c>
      <c r="V136" s="37">
        <f>IF(V120&lt;0,0,V120*AreaUnderNormalCurve!$C8)</f>
        <v>4.669502051699956</v>
      </c>
      <c r="W136" s="37">
        <f>IF(W120&lt;0,0,W120*AreaUnderNormalCurve!$C8)</f>
        <v>4.587881879508711</v>
      </c>
      <c r="X136" s="37">
        <f>IF(X120&lt;0,0,X120*AreaUnderNormalCurve!$C8)</f>
        <v>4.296274848806703</v>
      </c>
    </row>
    <row r="137" spans="1:24" ht="14.25">
      <c r="A137" s="16"/>
      <c r="B137" s="37">
        <f>IF(B121&lt;0,0,B121*AreaUnderNormalCurve!$C9)</f>
        <v>0</v>
      </c>
      <c r="C137" s="37">
        <f>IF(C121&lt;0,0,C121*AreaUnderNormalCurve!$C9)</f>
        <v>0.7567178694814332</v>
      </c>
      <c r="D137" s="37">
        <f>IF(D121&lt;0,0,D121*AreaUnderNormalCurve!$C9)</f>
        <v>1.8116057002833905</v>
      </c>
      <c r="E137" s="37">
        <f>IF(E121&lt;0,0,E121*AreaUnderNormalCurve!$C9)</f>
        <v>2.2944264477975773</v>
      </c>
      <c r="F137" s="37">
        <f>IF(F121&lt;0,0,F121*AreaUnderNormalCurve!$C9)</f>
        <v>2.747498416720571</v>
      </c>
      <c r="G137" s="37">
        <f>IF(G121&lt;0,0,G121*AreaUnderNormalCurve!$C9)</f>
        <v>3.1708216070523707</v>
      </c>
      <c r="H137" s="37">
        <f>IF(H121&lt;0,0,H121*AreaUnderNormalCurve!$C9)</f>
        <v>3.5643960187929724</v>
      </c>
      <c r="I137" s="37">
        <f>IF(I121&lt;0,0,I121*AreaUnderNormalCurve!$C9)</f>
        <v>3.9282216519423843</v>
      </c>
      <c r="J137" s="37">
        <f>IF(J121&lt;0,0,J121*AreaUnderNormalCurve!$C9)</f>
        <v>4.262298506500601</v>
      </c>
      <c r="K137" s="37">
        <f>IF(K121&lt;0,0,K121*AreaUnderNormalCurve!$C9)</f>
        <v>4.566626582467622</v>
      </c>
      <c r="L137" s="37">
        <f>IF(L121&lt;0,0,L121*AreaUnderNormalCurve!$C9)</f>
        <v>4.84120587984345</v>
      </c>
      <c r="M137" s="37">
        <f>IF(M121&lt;0,0,M121*AreaUnderNormalCurve!$C9)</f>
        <v>5.086036398628085</v>
      </c>
      <c r="N137" s="37">
        <f>IF(N121&lt;0,0,N121*AreaUnderNormalCurve!$C9)</f>
        <v>5.301118138821525</v>
      </c>
      <c r="O137" s="37">
        <f>IF(O121&lt;0,0,O121*AreaUnderNormalCurve!$C9)</f>
        <v>5.48645110042377</v>
      </c>
      <c r="P137" s="37">
        <f>IF(P121&lt;0,0,P121*AreaUnderNormalCurve!$C9)</f>
        <v>5.642035283434821</v>
      </c>
      <c r="Q137" s="37">
        <f>IF(Q121&lt;0,0,Q121*AreaUnderNormalCurve!$C9)</f>
        <v>5.76787068785468</v>
      </c>
      <c r="R137" s="37">
        <f>IF(R121&lt;0,0,R121*AreaUnderNormalCurve!$C9)</f>
        <v>5.863957313683341</v>
      </c>
      <c r="S137" s="37">
        <f>IF(S121&lt;0,0,S121*AreaUnderNormalCurve!$C9)</f>
        <v>5.93029516092081</v>
      </c>
      <c r="T137" s="37">
        <f>IF(T121&lt;0,0,T121*AreaUnderNormalCurve!$C9)</f>
        <v>5.966884229567088</v>
      </c>
      <c r="U137" s="37">
        <f>IF(U121&lt;0,0,U121*AreaUnderNormalCurve!$C9)</f>
        <v>5.973724519622167</v>
      </c>
      <c r="V137" s="37">
        <f>IF(V121&lt;0,0,V121*AreaUnderNormalCurve!$C9)</f>
        <v>5.950816031086053</v>
      </c>
      <c r="W137" s="37">
        <f>IF(W121&lt;0,0,W121*AreaUnderNormalCurve!$C9)</f>
        <v>5.8157527182402395</v>
      </c>
      <c r="X137" s="37">
        <f>IF(X121&lt;0,0,X121*AreaUnderNormalCurve!$C9)</f>
        <v>5.390041909537571</v>
      </c>
    </row>
    <row r="138" spans="1:24" ht="14.25">
      <c r="A138" s="16"/>
      <c r="B138" s="37">
        <f>IF(B122&lt;0,0,B122*AreaUnderNormalCurve!$C10)</f>
        <v>0</v>
      </c>
      <c r="C138" s="37">
        <f>IF(C122&lt;0,0,C122*AreaUnderNormalCurve!$C10)</f>
        <v>0.8443156518310388</v>
      </c>
      <c r="D138" s="37">
        <f>IF(D122&lt;0,0,D122*AreaUnderNormalCurve!$C10)</f>
        <v>1.9053620238897162</v>
      </c>
      <c r="E138" s="37">
        <f>IF(E122&lt;0,0,E122*AreaUnderNormalCurve!$C10)</f>
        <v>2.3898419151306136</v>
      </c>
      <c r="F138" s="37">
        <f>IF(F122&lt;0,0,F122*AreaUnderNormalCurve!$C10)</f>
        <v>2.8436262765125515</v>
      </c>
      <c r="G138" s="37">
        <f>IF(G122&lt;0,0,G122*AreaUnderNormalCurve!$C10)</f>
        <v>3.266715108035527</v>
      </c>
      <c r="H138" s="37">
        <f>IF(H122&lt;0,0,H122*AreaUnderNormalCurve!$C10)</f>
        <v>3.659108409699542</v>
      </c>
      <c r="I138" s="37">
        <f>IF(I122&lt;0,0,I122*AreaUnderNormalCurve!$C10)</f>
        <v>4.020806181504595</v>
      </c>
      <c r="J138" s="37">
        <f>IF(J122&lt;0,0,J122*AreaUnderNormalCurve!$C10)</f>
        <v>4.351808423450691</v>
      </c>
      <c r="K138" s="37">
        <f>IF(K122&lt;0,0,K122*AreaUnderNormalCurve!$C10)</f>
        <v>4.652115135537821</v>
      </c>
      <c r="L138" s="37">
        <f>IF(L122&lt;0,0,L122*AreaUnderNormalCurve!$C10)</f>
        <v>4.9217263177659945</v>
      </c>
      <c r="M138" s="37">
        <f>IF(M122&lt;0,0,M122*AreaUnderNormalCurve!$C10)</f>
        <v>5.160641970135204</v>
      </c>
      <c r="N138" s="37">
        <f>IF(N122&lt;0,0,N122*AreaUnderNormalCurve!$C10)</f>
        <v>5.368862092645455</v>
      </c>
      <c r="O138" s="37">
        <f>IF(O122&lt;0,0,O122*AreaUnderNormalCurve!$C10)</f>
        <v>5.546386685296744</v>
      </c>
      <c r="P138" s="37">
        <f>IF(P122&lt;0,0,P122*AreaUnderNormalCurve!$C10)</f>
        <v>5.693215748089071</v>
      </c>
      <c r="Q138" s="37">
        <f>IF(Q122&lt;0,0,Q122*AreaUnderNormalCurve!$C10)</f>
        <v>5.809349281022439</v>
      </c>
      <c r="R138" s="37">
        <f>IF(R122&lt;0,0,R122*AreaUnderNormalCurve!$C10)</f>
        <v>5.894787284096846</v>
      </c>
      <c r="S138" s="37">
        <f>IF(S122&lt;0,0,S122*AreaUnderNormalCurve!$C10)</f>
        <v>5.949529757312292</v>
      </c>
      <c r="T138" s="37">
        <f>IF(T122&lt;0,0,T122*AreaUnderNormalCurve!$C10)</f>
        <v>5.973576700668776</v>
      </c>
      <c r="U138" s="37">
        <f>IF(U122&lt;0,0,U122*AreaUnderNormalCurve!$C10)</f>
        <v>5.966928114166298</v>
      </c>
      <c r="V138" s="37">
        <f>IF(V122&lt;0,0,V122*AreaUnderNormalCurve!$C10)</f>
        <v>5.929583997804862</v>
      </c>
      <c r="W138" s="37">
        <f>IF(W122&lt;0,0,W122*AreaUnderNormalCurve!$C10)</f>
        <v>5.762809175505105</v>
      </c>
      <c r="X138" s="37">
        <f>IF(X122&lt;0,0,X122*AreaUnderNormalCurve!$C10)</f>
        <v>5.282430468113267</v>
      </c>
    </row>
    <row r="139" spans="1:24" ht="14.25">
      <c r="A139" s="16"/>
      <c r="B139" s="37">
        <f>IF(B123&lt;0,0,B123*AreaUnderNormalCurve!$C11)</f>
        <v>0</v>
      </c>
      <c r="C139" s="37">
        <f>IF(C123&lt;0,0,C123*AreaUnderNormalCurve!$C11)</f>
        <v>0.7288912399796927</v>
      </c>
      <c r="D139" s="37">
        <f>IF(D123&lt;0,0,D123*AreaUnderNormalCurve!$C11)</f>
        <v>1.5640093074567085</v>
      </c>
      <c r="E139" s="37">
        <f>IF(E123&lt;0,0,E123*AreaUnderNormalCurve!$C11)</f>
        <v>1.9443980986303513</v>
      </c>
      <c r="F139" s="37">
        <f>IF(F123&lt;0,0,F123*AreaUnderNormalCurve!$C11)</f>
        <v>2.3000067280940835</v>
      </c>
      <c r="G139" s="37">
        <f>IF(G123&lt;0,0,G123*AreaUnderNormalCurve!$C11)</f>
        <v>2.630835195847906</v>
      </c>
      <c r="H139" s="37">
        <f>IF(H123&lt;0,0,H123*AreaUnderNormalCurve!$C11)</f>
        <v>2.936883501891817</v>
      </c>
      <c r="I139" s="37">
        <f>IF(I123&lt;0,0,I123*AreaUnderNormalCurve!$C11)</f>
        <v>3.218151646225819</v>
      </c>
      <c r="J139" s="37">
        <f>IF(J123&lt;0,0,J123*AreaUnderNormalCurve!$C11)</f>
        <v>3.4746396288499106</v>
      </c>
      <c r="K139" s="37">
        <f>IF(K123&lt;0,0,K123*AreaUnderNormalCurve!$C11)</f>
        <v>3.706347449764093</v>
      </c>
      <c r="L139" s="37">
        <f>IF(L123&lt;0,0,L123*AreaUnderNormalCurve!$C11)</f>
        <v>3.9132751089683624</v>
      </c>
      <c r="M139" s="37">
        <f>IF(M123&lt;0,0,M123*AreaUnderNormalCurve!$C11)</f>
        <v>4.095422606462725</v>
      </c>
      <c r="N139" s="37">
        <f>IF(N123&lt;0,0,N123*AreaUnderNormalCurve!$C11)</f>
        <v>4.2527899422471735</v>
      </c>
      <c r="O139" s="37">
        <f>IF(O123&lt;0,0,O123*AreaUnderNormalCurve!$C11)</f>
        <v>4.385377116321715</v>
      </c>
      <c r="P139" s="37">
        <f>IF(P123&lt;0,0,P123*AreaUnderNormalCurve!$C11)</f>
        <v>4.493184128686344</v>
      </c>
      <c r="Q139" s="37">
        <f>IF(Q123&lt;0,0,Q123*AreaUnderNormalCurve!$C11)</f>
        <v>4.576210979341066</v>
      </c>
      <c r="R139" s="37">
        <f>IF(R123&lt;0,0,R123*AreaUnderNormalCurve!$C11)</f>
        <v>4.634457668285874</v>
      </c>
      <c r="S139" s="37">
        <f>IF(S123&lt;0,0,S123*AreaUnderNormalCurve!$C11)</f>
        <v>4.667924195520774</v>
      </c>
      <c r="T139" s="37">
        <f>IF(T123&lt;0,0,T123*AreaUnderNormalCurve!$C11)</f>
        <v>4.676610561045764</v>
      </c>
      <c r="U139" s="37">
        <f>IF(U123&lt;0,0,U123*AreaUnderNormalCurve!$C11)</f>
        <v>4.660516764860841</v>
      </c>
      <c r="V139" s="37">
        <f>IF(V123&lt;0,0,V123*AreaUnderNormalCurve!$C11)</f>
        <v>4.61964280696601</v>
      </c>
      <c r="W139" s="37">
        <f>IF(W123&lt;0,0,W123*AreaUnderNormalCurve!$C11)</f>
        <v>4.463554406046614</v>
      </c>
      <c r="X139" s="37">
        <f>IF(X123&lt;0,0,X123*AreaUnderNormalCurve!$C11)</f>
        <v>4.043570591843198</v>
      </c>
    </row>
    <row r="140" spans="1:24" ht="14.25">
      <c r="A140" s="16"/>
      <c r="B140" s="37">
        <f>IF(B124&lt;0,0,B124*AreaUnderNormalCurve!$C12)</f>
        <v>0</v>
      </c>
      <c r="C140" s="37">
        <f>IF(C124&lt;0,0,C124*AreaUnderNormalCurve!$C12)</f>
        <v>0.48766015509179156</v>
      </c>
      <c r="D140" s="37">
        <f>IF(D124&lt;0,0,D124*AreaUnderNormalCurve!$C12)</f>
        <v>1.001732806473855</v>
      </c>
      <c r="E140" s="37">
        <f>IF(E124&lt;0,0,E124*AreaUnderNormalCurve!$C12)</f>
        <v>1.235303669710349</v>
      </c>
      <c r="F140" s="37">
        <f>IF(F124&lt;0,0,F124*AreaUnderNormalCurve!$C12)</f>
        <v>1.4532308913104872</v>
      </c>
      <c r="G140" s="37">
        <f>IF(G124&lt;0,0,G124*AreaUnderNormalCurve!$C12)</f>
        <v>1.655514471274266</v>
      </c>
      <c r="H140" s="37">
        <f>IF(H124&lt;0,0,H124*AreaUnderNormalCurve!$C12)</f>
        <v>1.842154409601685</v>
      </c>
      <c r="I140" s="37">
        <f>IF(I124&lt;0,0,I124*AreaUnderNormalCurve!$C12)</f>
        <v>2.013150706292748</v>
      </c>
      <c r="J140" s="37">
        <f>IF(J124&lt;0,0,J124*AreaUnderNormalCurve!$C12)</f>
        <v>2.168503361347454</v>
      </c>
      <c r="K140" s="37">
        <f>IF(K124&lt;0,0,K124*AreaUnderNormalCurve!$C12)</f>
        <v>2.308212374765798</v>
      </c>
      <c r="L140" s="37">
        <f>IF(L124&lt;0,0,L124*AreaUnderNormalCurve!$C12)</f>
        <v>2.4322777465477876</v>
      </c>
      <c r="M140" s="37">
        <f>IF(M124&lt;0,0,M124*AreaUnderNormalCurve!$C12)</f>
        <v>2.5406994766934186</v>
      </c>
      <c r="N140" s="37">
        <f>IF(N124&lt;0,0,N124*AreaUnderNormalCurve!$C12)</f>
        <v>2.6334775652026923</v>
      </c>
      <c r="O140" s="37">
        <f>IF(O124&lt;0,0,O124*AreaUnderNormalCurve!$C12)</f>
        <v>2.710612012075606</v>
      </c>
      <c r="P140" s="37">
        <f>IF(P124&lt;0,0,P124*AreaUnderNormalCurve!$C12)</f>
        <v>2.772102817312164</v>
      </c>
      <c r="Q140" s="37">
        <f>IF(Q124&lt;0,0,Q124*AreaUnderNormalCurve!$C12)</f>
        <v>2.8179499809123625</v>
      </c>
      <c r="R140" s="37">
        <f>IF(R124&lt;0,0,R124*AreaUnderNormalCurve!$C12)</f>
        <v>2.8481535028762037</v>
      </c>
      <c r="S140" s="37">
        <f>IF(S124&lt;0,0,S124*AreaUnderNormalCurve!$C12)</f>
        <v>2.8627133832036877</v>
      </c>
      <c r="T140" s="37">
        <f>IF(T124&lt;0,0,T124*AreaUnderNormalCurve!$C12)</f>
        <v>2.8616296218948127</v>
      </c>
      <c r="U140" s="37">
        <f>IF(U124&lt;0,0,U124*AreaUnderNormalCurve!$C12)</f>
        <v>2.8449022189495774</v>
      </c>
      <c r="V140" s="37">
        <f>IF(V124&lt;0,0,V124*AreaUnderNormalCurve!$C12)</f>
        <v>2.81253117436799</v>
      </c>
      <c r="W140" s="37">
        <f>IF(W124&lt;0,0,W124*AreaUnderNormalCurve!$C12)</f>
        <v>2.700858160295733</v>
      </c>
      <c r="X140" s="37">
        <f>IF(X124&lt;0,0,X124*AreaUnderNormalCurve!$C12)</f>
        <v>2.416021326914666</v>
      </c>
    </row>
    <row r="141" spans="1:24" ht="14.25">
      <c r="A141" s="16"/>
      <c r="B141" s="37">
        <f>IF(B125&lt;0,0,B125*AreaUnderNormalCurve!$C13)</f>
        <v>0</v>
      </c>
      <c r="C141" s="37">
        <f>IF(C125&lt;0,0,C125*AreaUnderNormalCurve!$C13)</f>
        <v>0.2539284862016217</v>
      </c>
      <c r="D141" s="37">
        <f>IF(D125&lt;0,0,D125*AreaUnderNormalCurve!$C13)</f>
        <v>0.5020777877636884</v>
      </c>
      <c r="E141" s="37">
        <f>IF(E125&lt;0,0,E125*AreaUnderNormalCurve!$C13)</f>
        <v>0.6145374090849394</v>
      </c>
      <c r="F141" s="37">
        <f>IF(F125&lt;0,0,F125*AreaUnderNormalCurve!$C13)</f>
        <v>0.7192536774330024</v>
      </c>
      <c r="G141" s="37">
        <f>IF(G125&lt;0,0,G125*AreaUnderNormalCurve!$C13)</f>
        <v>0.8162265928078773</v>
      </c>
      <c r="H141" s="37">
        <f>IF(H125&lt;0,0,H125*AreaUnderNormalCurve!$C13)</f>
        <v>0.905456155209564</v>
      </c>
      <c r="I141" s="37">
        <f>IF(I125&lt;0,0,I125*AreaUnderNormalCurve!$C13)</f>
        <v>0.9869423646380624</v>
      </c>
      <c r="J141" s="37">
        <f>IF(J125&lt;0,0,J125*AreaUnderNormalCurve!$C13)</f>
        <v>1.0606852210933733</v>
      </c>
      <c r="K141" s="37">
        <f>IF(K125&lt;0,0,K125*AreaUnderNormalCurve!$C13)</f>
        <v>1.126684724575495</v>
      </c>
      <c r="L141" s="37">
        <f>IF(L125&lt;0,0,L125*AreaUnderNormalCurve!$C13)</f>
        <v>1.184940875084429</v>
      </c>
      <c r="M141" s="37">
        <f>IF(M125&lt;0,0,M125*AreaUnderNormalCurve!$C13)</f>
        <v>1.2354536726201752</v>
      </c>
      <c r="N141" s="37">
        <f>IF(N125&lt;0,0,N125*AreaUnderNormalCurve!$C13)</f>
        <v>1.2782231171827332</v>
      </c>
      <c r="O141" s="37">
        <f>IF(O125&lt;0,0,O125*AreaUnderNormalCurve!$C13)</f>
        <v>1.3132492087721026</v>
      </c>
      <c r="P141" s="37">
        <f>IF(P125&lt;0,0,P125*AreaUnderNormalCurve!$C13)</f>
        <v>1.3405319473882849</v>
      </c>
      <c r="Q141" s="37">
        <f>IF(Q125&lt;0,0,Q125*AreaUnderNormalCurve!$C13)</f>
        <v>1.3600713330312777</v>
      </c>
      <c r="R141" s="37">
        <f>IF(R125&lt;0,0,R125*AreaUnderNormalCurve!$C13)</f>
        <v>1.3718673657010836</v>
      </c>
      <c r="S141" s="37">
        <f>IF(S125&lt;0,0,S125*AreaUnderNormalCurve!$C13)</f>
        <v>1.375920045397701</v>
      </c>
      <c r="T141" s="37">
        <f>IF(T125&lt;0,0,T125*AreaUnderNormalCurve!$C13)</f>
        <v>1.3722293721211296</v>
      </c>
      <c r="U141" s="37">
        <f>IF(U125&lt;0,0,U125*AreaUnderNormalCurve!$C13)</f>
        <v>1.3607953458713702</v>
      </c>
      <c r="V141" s="37">
        <f>IF(V125&lt;0,0,V125*AreaUnderNormalCurve!$C13)</f>
        <v>1.3416179666484227</v>
      </c>
      <c r="W141" s="37">
        <f>IF(W125&lt;0,0,W125*AreaUnderNormalCurve!$C13)</f>
        <v>1.2800331492829644</v>
      </c>
      <c r="X141" s="37">
        <f>IF(X125&lt;0,0,X125*AreaUnderNormalCurve!$C13)</f>
        <v>1.1295807759358643</v>
      </c>
    </row>
    <row r="142" spans="1:24" ht="14.25">
      <c r="A142" s="16"/>
      <c r="B142" s="37">
        <f>IF(B126&lt;0,0,B126*AreaUnderNormalCurve!$C14)</f>
        <v>0</v>
      </c>
      <c r="C142" s="37">
        <f>IF(C126&lt;0,0,C126*AreaUnderNormalCurve!$C14)</f>
        <v>0.10229928911024244</v>
      </c>
      <c r="D142" s="37">
        <f>IF(D126&lt;0,0,D126*AreaUnderNormalCurve!$C14)</f>
        <v>0.19556245219439314</v>
      </c>
      <c r="E142" s="37">
        <f>IF(E126&lt;0,0,E126*AreaUnderNormalCurve!$C14)</f>
        <v>0.23771824689423135</v>
      </c>
      <c r="F142" s="37">
        <f>IF(F126&lt;0,0,F126*AreaUnderNormalCurve!$C14)</f>
        <v>0.27689018369924473</v>
      </c>
      <c r="G142" s="37">
        <f>IF(G126&lt;0,0,G126*AreaUnderNormalCurve!$C14)</f>
        <v>0.3130782626094332</v>
      </c>
      <c r="H142" s="37">
        <f>IF(H126&lt;0,0,H126*AreaUnderNormalCurve!$C14)</f>
        <v>0.34628248362479697</v>
      </c>
      <c r="I142" s="37">
        <f>IF(I126&lt;0,0,I126*AreaUnderNormalCurve!$C14)</f>
        <v>0.3765028467453361</v>
      </c>
      <c r="J142" s="37">
        <f>IF(J126&lt;0,0,J126*AreaUnderNormalCurve!$C14)</f>
        <v>0.4037393519710501</v>
      </c>
      <c r="K142" s="37">
        <f>IF(K126&lt;0,0,K126*AreaUnderNormalCurve!$C14)</f>
        <v>0.4279919993019395</v>
      </c>
      <c r="L142" s="37">
        <f>IF(L126&lt;0,0,L126*AreaUnderNormalCurve!$C14)</f>
        <v>0.44926078873800424</v>
      </c>
      <c r="M142" s="37">
        <f>IF(M126&lt;0,0,M126*AreaUnderNormalCurve!$C14)</f>
        <v>0.46754572027924374</v>
      </c>
      <c r="N142" s="37">
        <f>IF(N126&lt;0,0,N126*AreaUnderNormalCurve!$C14)</f>
        <v>0.48284679392565866</v>
      </c>
      <c r="O142" s="37">
        <f>IF(O126&lt;0,0,O126*AreaUnderNormalCurve!$C14)</f>
        <v>0.49516400967724905</v>
      </c>
      <c r="P142" s="37">
        <f>IF(P126&lt;0,0,P126*AreaUnderNormalCurve!$C14)</f>
        <v>0.5044973675340142</v>
      </c>
      <c r="Q142" s="37">
        <f>IF(Q126&lt;0,0,Q126*AreaUnderNormalCurve!$C14)</f>
        <v>0.5108468674959546</v>
      </c>
      <c r="R142" s="37">
        <f>IF(R126&lt;0,0,R126*AreaUnderNormalCurve!$C14)</f>
        <v>0.5142125095630703</v>
      </c>
      <c r="S142" s="37">
        <f>IF(S126&lt;0,0,S126*AreaUnderNormalCurve!$C14)</f>
        <v>0.5145942937353613</v>
      </c>
      <c r="T142" s="37">
        <f>IF(T126&lt;0,0,T126*AreaUnderNormalCurve!$C14)</f>
        <v>0.5119922200128273</v>
      </c>
      <c r="U142" s="37">
        <f>IF(U126&lt;0,0,U126*AreaUnderNormalCurve!$C14)</f>
        <v>0.506406288395469</v>
      </c>
      <c r="V142" s="37">
        <f>IF(V126&lt;0,0,V126*AreaUnderNormalCurve!$C14)</f>
        <v>0.4978364988832853</v>
      </c>
      <c r="W142" s="37">
        <f>IF(W126&lt;0,0,W126*AreaUnderNormalCurve!$C14)</f>
        <v>0.47174534617444386</v>
      </c>
      <c r="X142" s="37">
        <f>IF(X126&lt;0,0,X126*AreaUnderNormalCurve!$C14)</f>
        <v>0.4102296828999956</v>
      </c>
    </row>
    <row r="143" spans="1:24" ht="14.25">
      <c r="A143" s="16"/>
      <c r="B143" s="37">
        <f>IF(B127&lt;0,0,B127*AreaUnderNormalCurve!$C15)</f>
        <v>0</v>
      </c>
      <c r="C143" s="37">
        <f>IF(C127&lt;0,0,C127*AreaUnderNormalCurve!$C15)</f>
        <v>0.0325263283413746</v>
      </c>
      <c r="D143" s="37">
        <f>IF(D127&lt;0,0,D127*AreaUnderNormalCurve!$C15)</f>
        <v>0.06033850207946822</v>
      </c>
      <c r="E143" s="37">
        <f>IF(E127&lt;0,0,E127*AreaUnderNormalCurve!$C15)</f>
        <v>0.07287623245724241</v>
      </c>
      <c r="F143" s="37">
        <f>IF(F127&lt;0,0,F127*AreaUnderNormalCurve!$C15)</f>
        <v>0.08450172517416815</v>
      </c>
      <c r="G143" s="37">
        <f>IF(G127&lt;0,0,G127*AreaUnderNormalCurve!$C15)</f>
        <v>0.09521498023024547</v>
      </c>
      <c r="H143" s="37">
        <f>IF(H127&lt;0,0,H127*AreaUnderNormalCurve!$C15)</f>
        <v>0.10501599762547426</v>
      </c>
      <c r="I143" s="37">
        <f>IF(I127&lt;0,0,I127*AreaUnderNormalCurve!$C15)</f>
        <v>0.11390477735985466</v>
      </c>
      <c r="J143" s="37">
        <f>IF(J127&lt;0,0,J127*AreaUnderNormalCurve!$C15)</f>
        <v>0.12188131943338663</v>
      </c>
      <c r="K143" s="37">
        <f>IF(K127&lt;0,0,K127*AreaUnderNormalCurve!$C15)</f>
        <v>0.1289456238460702</v>
      </c>
      <c r="L143" s="37">
        <f>IF(L127&lt;0,0,L127*AreaUnderNormalCurve!$C15)</f>
        <v>0.13509769059790527</v>
      </c>
      <c r="M143" s="37">
        <f>IF(M127&lt;0,0,M127*AreaUnderNormalCurve!$C15)</f>
        <v>0.14033751968889194</v>
      </c>
      <c r="N143" s="37">
        <f>IF(N127&lt;0,0,N127*AreaUnderNormalCurve!$C15)</f>
        <v>0.14466511111903013</v>
      </c>
      <c r="O143" s="37">
        <f>IF(O127&lt;0,0,O127*AreaUnderNormalCurve!$C15)</f>
        <v>0.14808046488831997</v>
      </c>
      <c r="P143" s="37">
        <f>IF(P127&lt;0,0,P127*AreaUnderNormalCurve!$C15)</f>
        <v>0.15058358099676128</v>
      </c>
      <c r="Q143" s="37">
        <f>IF(Q127&lt;0,0,Q127*AreaUnderNormalCurve!$C15)</f>
        <v>0.15217445944435415</v>
      </c>
      <c r="R143" s="37">
        <f>IF(R127&lt;0,0,R127*AreaUnderNormalCurve!$C15)</f>
        <v>0.1528531002310986</v>
      </c>
      <c r="S143" s="37">
        <f>IF(S127&lt;0,0,S127*AreaUnderNormalCurve!$C15)</f>
        <v>0.15261950335699465</v>
      </c>
      <c r="T143" s="37">
        <f>IF(T127&lt;0,0,T127*AreaUnderNormalCurve!$C15)</f>
        <v>0.15147366882204225</v>
      </c>
      <c r="U143" s="37">
        <f>IF(U127&lt;0,0,U127*AreaUnderNormalCurve!$C15)</f>
        <v>0.14941559662624132</v>
      </c>
      <c r="V143" s="37">
        <f>IF(V127&lt;0,0,V127*AreaUnderNormalCurve!$C15)</f>
        <v>0.14644528676959212</v>
      </c>
      <c r="W143" s="37">
        <f>IF(W127&lt;0,0,W127*AreaUnderNormalCurve!$C15)</f>
        <v>0.1377679540737482</v>
      </c>
      <c r="X143" s="37">
        <f>IF(X127&lt;0,0,X127*AreaUnderNormalCurve!$C15)</f>
        <v>0.11791017257361898</v>
      </c>
    </row>
    <row r="144" spans="1:24" ht="28.5">
      <c r="A144" s="35" t="s">
        <v>13</v>
      </c>
      <c r="B144" s="24">
        <f>SUM(B132:B143)</f>
        <v>0</v>
      </c>
      <c r="C144" s="24">
        <f aca="true" t="shared" si="22" ref="C144:X144">SUM(C132:C143)</f>
        <v>4.162185869258157</v>
      </c>
      <c r="D144" s="24">
        <f t="shared" si="22"/>
        <v>9.66929075069804</v>
      </c>
      <c r="E144" s="24">
        <f t="shared" si="22"/>
        <v>12.18651593486651</v>
      </c>
      <c r="F144" s="24">
        <f t="shared" si="22"/>
        <v>14.546189614667338</v>
      </c>
      <c r="G144" s="24">
        <f t="shared" si="22"/>
        <v>16.748311790100523</v>
      </c>
      <c r="H144" s="24">
        <f t="shared" si="22"/>
        <v>18.792882461166055</v>
      </c>
      <c r="I144" s="24">
        <f t="shared" si="22"/>
        <v>20.67990162786394</v>
      </c>
      <c r="J144" s="24">
        <f t="shared" si="22"/>
        <v>22.409369290194196</v>
      </c>
      <c r="K144" s="24">
        <f t="shared" si="22"/>
        <v>23.981285448156783</v>
      </c>
      <c r="L144" s="24">
        <f t="shared" si="22"/>
        <v>25.395650101751738</v>
      </c>
      <c r="M144" s="24">
        <f t="shared" si="22"/>
        <v>26.652463250979043</v>
      </c>
      <c r="N144" s="24">
        <f t="shared" si="22"/>
        <v>27.751724895838706</v>
      </c>
      <c r="O144" s="24">
        <f t="shared" si="22"/>
        <v>28.693435036330722</v>
      </c>
      <c r="P144" s="24">
        <f t="shared" si="22"/>
        <v>29.477593672455093</v>
      </c>
      <c r="Q144" s="24">
        <f t="shared" si="22"/>
        <v>30.104200804211814</v>
      </c>
      <c r="R144" s="24">
        <f t="shared" si="22"/>
        <v>30.573256431600885</v>
      </c>
      <c r="S144" s="24">
        <f t="shared" si="22"/>
        <v>30.88476055462232</v>
      </c>
      <c r="T144" s="24">
        <f t="shared" si="22"/>
        <v>31.038713173276115</v>
      </c>
      <c r="U144" s="24">
        <f t="shared" si="22"/>
        <v>31.035114287562244</v>
      </c>
      <c r="V144" s="24">
        <f t="shared" si="22"/>
        <v>30.87396389748074</v>
      </c>
      <c r="W144" s="24">
        <f t="shared" si="22"/>
        <v>30.079008604214792</v>
      </c>
      <c r="X144" s="24">
        <f t="shared" si="22"/>
        <v>27.70493938155853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C15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16.421875" style="0" customWidth="1"/>
  </cols>
  <sheetData>
    <row r="1" ht="14.25">
      <c r="B1" t="s">
        <v>7</v>
      </c>
    </row>
    <row r="2" ht="15" thickBot="1"/>
    <row r="3" spans="2:3" ht="15">
      <c r="B3" s="21" t="s">
        <v>5</v>
      </c>
      <c r="C3" s="22" t="s">
        <v>6</v>
      </c>
    </row>
    <row r="4" spans="2:3" ht="14.25">
      <c r="B4" s="17">
        <v>-2.75</v>
      </c>
      <c r="C4" s="18">
        <v>0.0049</v>
      </c>
    </row>
    <row r="5" spans="2:3" ht="14.25">
      <c r="B5" s="17">
        <v>-2.25</v>
      </c>
      <c r="C5" s="18">
        <v>0.0165</v>
      </c>
    </row>
    <row r="6" spans="2:3" ht="14.25">
      <c r="B6" s="17">
        <v>-1.75</v>
      </c>
      <c r="C6" s="18">
        <v>0.0441</v>
      </c>
    </row>
    <row r="7" spans="2:3" ht="14.25">
      <c r="B7" s="17">
        <v>-1.25</v>
      </c>
      <c r="C7" s="18">
        <v>0.0918</v>
      </c>
    </row>
    <row r="8" spans="2:3" ht="14.25">
      <c r="B8" s="17">
        <v>-0.75</v>
      </c>
      <c r="C8" s="18">
        <v>0.1499</v>
      </c>
    </row>
    <row r="9" spans="2:3" ht="14.25">
      <c r="B9" s="17">
        <v>-0.25</v>
      </c>
      <c r="C9" s="18">
        <v>0.1915</v>
      </c>
    </row>
    <row r="10" spans="2:3" ht="14.25">
      <c r="B10" s="17">
        <v>0.25</v>
      </c>
      <c r="C10" s="18">
        <v>0.1915</v>
      </c>
    </row>
    <row r="11" spans="2:3" ht="14.25">
      <c r="B11" s="17">
        <v>0.75</v>
      </c>
      <c r="C11" s="18">
        <v>0.1499</v>
      </c>
    </row>
    <row r="12" spans="2:3" ht="14.25">
      <c r="B12" s="17">
        <v>1.25</v>
      </c>
      <c r="C12" s="18">
        <v>0.0918</v>
      </c>
    </row>
    <row r="13" spans="2:3" ht="14.25">
      <c r="B13" s="17">
        <v>1.75</v>
      </c>
      <c r="C13" s="18">
        <v>0.0441</v>
      </c>
    </row>
    <row r="14" spans="2:3" ht="14.25">
      <c r="B14" s="17">
        <v>2.25</v>
      </c>
      <c r="C14" s="18">
        <v>0.0165</v>
      </c>
    </row>
    <row r="15" spans="2:3" ht="15" thickBot="1">
      <c r="B15" s="19">
        <v>2.75</v>
      </c>
      <c r="C15" s="20">
        <v>0.0049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hussain</cp:lastModifiedBy>
  <cp:lastPrinted>2009-01-13T07:57:39Z</cp:lastPrinted>
  <dcterms:created xsi:type="dcterms:W3CDTF">2008-12-23T05:21:22Z</dcterms:created>
  <dcterms:modified xsi:type="dcterms:W3CDTF">2009-07-12T06:14:35Z</dcterms:modified>
  <cp:category/>
  <cp:version/>
  <cp:contentType/>
  <cp:contentStatus/>
</cp:coreProperties>
</file>